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4" activeTab="9"/>
  </bookViews>
  <sheets>
    <sheet name="2019 реорг_КС, ВМП, ДС, СМП" sheetId="20" r:id="rId1"/>
    <sheet name="МАКС_2019_КС, ВМП, ДС, СМП" sheetId="21" r:id="rId2"/>
    <sheet name="ВТБ_2019_КС, ВМП, ДС, СМП" sheetId="19" r:id="rId3"/>
    <sheet name="1кв._КС,ВМП,ДС,СМП" sheetId="17" r:id="rId4"/>
    <sheet name="МАКС_1кв._КС,ВМП,ДС,СМП" sheetId="13" r:id="rId5"/>
    <sheet name="ВТБ_1кв._КС,ВМП,ДС,СМП" sheetId="14" r:id="rId6"/>
    <sheet name="2кв._КС,ВМП,ДС,СМП" sheetId="26" r:id="rId7"/>
    <sheet name="МАКС_2кв._КС,ВМП,ДС,СМП" sheetId="27" r:id="rId8"/>
    <sheet name="ВТБ_2кв._КС,ВМП,ДС,СМП" sheetId="25" r:id="rId9"/>
    <sheet name="Поликлиника_2019" sheetId="31" r:id="rId10"/>
    <sheet name="МАКС_поликлиника" sheetId="32" r:id="rId11"/>
    <sheet name="ВТБ_поликлиника" sheetId="33" r:id="rId12"/>
    <sheet name="П-ка_1кв. 2019" sheetId="18" r:id="rId13"/>
    <sheet name="МАКС_п-ка 1кв." sheetId="15" r:id="rId14"/>
    <sheet name="ВТБ_п-ка 1кв." sheetId="16" r:id="rId15"/>
    <sheet name="П-ка_2кв. 2019" sheetId="28" r:id="rId16"/>
    <sheet name="МАКС_п-ка 2кв." sheetId="29" r:id="rId17"/>
    <sheet name="ВТБ_п-ка 2кв." sheetId="30" r:id="rId18"/>
  </sheets>
  <definedNames>
    <definedName name="_xlnm.Print_Titles" localSheetId="3">'1кв._КС,ВМП,ДС,СМП'!$3:$3</definedName>
    <definedName name="_xlnm.Print_Titles" localSheetId="0">'2019 реорг_КС, ВМП, ДС, СМП'!$3:$3</definedName>
    <definedName name="_xlnm.Print_Titles" localSheetId="6">'2кв._КС,ВМП,ДС,СМП'!$3:$3</definedName>
    <definedName name="_xlnm.Print_Titles" localSheetId="5">'ВТБ_1кв._КС,ВМП,ДС,СМП'!$3:$3</definedName>
    <definedName name="_xlnm.Print_Titles" localSheetId="2">'ВТБ_2019_КС, ВМП, ДС, СМП'!$3:$3</definedName>
    <definedName name="_xlnm.Print_Titles" localSheetId="8">'ВТБ_2кв._КС,ВМП,ДС,СМП'!$3:$3</definedName>
    <definedName name="_xlnm.Print_Titles" localSheetId="14">'ВТБ_п-ка 1кв.'!$3:$4</definedName>
    <definedName name="_xlnm.Print_Titles" localSheetId="17">'ВТБ_п-ка 2кв.'!$3:$4</definedName>
    <definedName name="_xlnm.Print_Titles" localSheetId="11">ВТБ_поликлиника!$3:$4</definedName>
    <definedName name="_xlnm.Print_Titles" localSheetId="4">'МАКС_1кв._КС,ВМП,ДС,СМП'!$3:$3</definedName>
    <definedName name="_xlnm.Print_Titles" localSheetId="1">'МАКС_2019_КС, ВМП, ДС, СМП'!$3:$3</definedName>
    <definedName name="_xlnm.Print_Titles" localSheetId="7">'МАКС_2кв._КС,ВМП,ДС,СМП'!$3:$3</definedName>
    <definedName name="_xlnm.Print_Titles" localSheetId="13">'МАКС_п-ка 1кв.'!$3:$4</definedName>
    <definedName name="_xlnm.Print_Titles" localSheetId="16">'МАКС_п-ка 2кв.'!$3:$4</definedName>
    <definedName name="_xlnm.Print_Titles" localSheetId="10">МАКС_поликлиника!$3:$4</definedName>
    <definedName name="_xlnm.Print_Titles" localSheetId="12">'П-ка_1кв. 2019'!$3:$4</definedName>
    <definedName name="_xlnm.Print_Titles" localSheetId="15">'П-ка_2кв. 2019'!$3:$4</definedName>
    <definedName name="_xlnm.Print_Titles" localSheetId="9">Поликлиника_2019!$3:$4</definedName>
  </definedNames>
  <calcPr calcId="125725"/>
</workbook>
</file>

<file path=xl/calcChain.xml><?xml version="1.0" encoding="utf-8"?>
<calcChain xmlns="http://schemas.openxmlformats.org/spreadsheetml/2006/main">
  <c r="J89" i="28"/>
  <c r="I89"/>
  <c r="H89"/>
  <c r="G89"/>
  <c r="G90" s="1"/>
  <c r="F89"/>
  <c r="E89"/>
  <c r="D89"/>
  <c r="C89"/>
  <c r="C90" s="1"/>
  <c r="B89"/>
  <c r="J88"/>
  <c r="I88"/>
  <c r="H88"/>
  <c r="H90" s="1"/>
  <c r="G88"/>
  <c r="F88"/>
  <c r="E88"/>
  <c r="D88"/>
  <c r="D90" s="1"/>
  <c r="C88"/>
  <c r="B88"/>
  <c r="J87"/>
  <c r="I87"/>
  <c r="I90" s="1"/>
  <c r="H87"/>
  <c r="G87"/>
  <c r="F87"/>
  <c r="E87"/>
  <c r="E90" s="1"/>
  <c r="D87"/>
  <c r="C87"/>
  <c r="B87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I86" s="1"/>
  <c r="H76"/>
  <c r="G76"/>
  <c r="F76"/>
  <c r="E76"/>
  <c r="E86" s="1"/>
  <c r="D76"/>
  <c r="C76"/>
  <c r="B76"/>
  <c r="J75"/>
  <c r="I75"/>
  <c r="H75"/>
  <c r="G75"/>
  <c r="F75"/>
  <c r="E75"/>
  <c r="D75"/>
  <c r="C75"/>
  <c r="B75"/>
  <c r="J74"/>
  <c r="I74"/>
  <c r="H74"/>
  <c r="G74"/>
  <c r="G86" s="1"/>
  <c r="F74"/>
  <c r="E74"/>
  <c r="D74"/>
  <c r="C74"/>
  <c r="C86" s="1"/>
  <c r="B74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H73" s="1"/>
  <c r="G60"/>
  <c r="F60"/>
  <c r="E60"/>
  <c r="D60"/>
  <c r="D73" s="1"/>
  <c r="C60"/>
  <c r="B60"/>
  <c r="J59"/>
  <c r="I59"/>
  <c r="I73" s="1"/>
  <c r="H59"/>
  <c r="G59"/>
  <c r="F59"/>
  <c r="E59"/>
  <c r="E73" s="1"/>
  <c r="D59"/>
  <c r="C59"/>
  <c r="B59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0"/>
  <c r="I40"/>
  <c r="H40"/>
  <c r="G40"/>
  <c r="F40"/>
  <c r="E40"/>
  <c r="D40"/>
  <c r="D96" s="1"/>
  <c r="C40"/>
  <c r="B40"/>
  <c r="J39"/>
  <c r="I39"/>
  <c r="H39"/>
  <c r="G39"/>
  <c r="F39"/>
  <c r="E39"/>
  <c r="D39"/>
  <c r="C39"/>
  <c r="B39"/>
  <c r="J38"/>
  <c r="I38"/>
  <c r="H38"/>
  <c r="G38"/>
  <c r="F38"/>
  <c r="F41" s="1"/>
  <c r="E38"/>
  <c r="D38"/>
  <c r="C38"/>
  <c r="B38"/>
  <c r="B41" s="1"/>
  <c r="J37"/>
  <c r="I37"/>
  <c r="H37"/>
  <c r="G37"/>
  <c r="G41" s="1"/>
  <c r="F37"/>
  <c r="E37"/>
  <c r="D37"/>
  <c r="C37"/>
  <c r="C41" s="1"/>
  <c r="B37"/>
  <c r="J35"/>
  <c r="J95" s="1"/>
  <c r="I35"/>
  <c r="H35"/>
  <c r="G35"/>
  <c r="F35"/>
  <c r="F95" s="1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E36" s="1"/>
  <c r="D28"/>
  <c r="C28"/>
  <c r="B28"/>
  <c r="J27"/>
  <c r="I27"/>
  <c r="H27"/>
  <c r="G27"/>
  <c r="F27"/>
  <c r="E27"/>
  <c r="D27"/>
  <c r="C27"/>
  <c r="B27"/>
  <c r="J26"/>
  <c r="I26"/>
  <c r="H26"/>
  <c r="G26"/>
  <c r="G36" s="1"/>
  <c r="F26"/>
  <c r="E26"/>
  <c r="D26"/>
  <c r="C26"/>
  <c r="C36" s="1"/>
  <c r="B26"/>
  <c r="J25"/>
  <c r="I25"/>
  <c r="H25"/>
  <c r="H36" s="1"/>
  <c r="G25"/>
  <c r="F25"/>
  <c r="E25"/>
  <c r="D25"/>
  <c r="C25"/>
  <c r="B25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I24" s="1"/>
  <c r="H15"/>
  <c r="G15"/>
  <c r="F15"/>
  <c r="E15"/>
  <c r="E24" s="1"/>
  <c r="D15"/>
  <c r="C15"/>
  <c r="B15"/>
  <c r="J14"/>
  <c r="J24" s="1"/>
  <c r="I14"/>
  <c r="H14"/>
  <c r="H24" s="1"/>
  <c r="G14"/>
  <c r="F14"/>
  <c r="F24" s="1"/>
  <c r="E14"/>
  <c r="D14"/>
  <c r="D24" s="1"/>
  <c r="C14"/>
  <c r="B14"/>
  <c r="B24" s="1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G13" s="1"/>
  <c r="F8"/>
  <c r="E8"/>
  <c r="D8"/>
  <c r="D13" s="1"/>
  <c r="C8"/>
  <c r="C13" s="1"/>
  <c r="B8"/>
  <c r="J6"/>
  <c r="I6"/>
  <c r="H6"/>
  <c r="G6"/>
  <c r="F6"/>
  <c r="E6"/>
  <c r="D6"/>
  <c r="C6"/>
  <c r="C7" s="1"/>
  <c r="B6"/>
  <c r="C5"/>
  <c r="D5"/>
  <c r="E5"/>
  <c r="F5"/>
  <c r="F7" s="1"/>
  <c r="G5"/>
  <c r="H5"/>
  <c r="I5"/>
  <c r="I7" s="1"/>
  <c r="J5"/>
  <c r="J7" s="1"/>
  <c r="B5"/>
  <c r="B7" s="1"/>
  <c r="J97" i="30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0"/>
  <c r="I90"/>
  <c r="H90"/>
  <c r="G90"/>
  <c r="F90"/>
  <c r="E90"/>
  <c r="D90"/>
  <c r="C90"/>
  <c r="B90"/>
  <c r="J86"/>
  <c r="I86"/>
  <c r="H86"/>
  <c r="G86"/>
  <c r="F86"/>
  <c r="E86"/>
  <c r="D86"/>
  <c r="C86"/>
  <c r="B86"/>
  <c r="J73"/>
  <c r="I73"/>
  <c r="H73"/>
  <c r="G73"/>
  <c r="F73"/>
  <c r="E73"/>
  <c r="D73"/>
  <c r="C73"/>
  <c r="B73"/>
  <c r="J58"/>
  <c r="I58"/>
  <c r="H58"/>
  <c r="G58"/>
  <c r="F58"/>
  <c r="E58"/>
  <c r="D58"/>
  <c r="C58"/>
  <c r="B58"/>
  <c r="J41"/>
  <c r="I41"/>
  <c r="H41"/>
  <c r="G41"/>
  <c r="F41"/>
  <c r="E41"/>
  <c r="D41"/>
  <c r="C41"/>
  <c r="B41"/>
  <c r="J36"/>
  <c r="I36"/>
  <c r="H36"/>
  <c r="G36"/>
  <c r="F36"/>
  <c r="E36"/>
  <c r="D36"/>
  <c r="C36"/>
  <c r="B36"/>
  <c r="J24"/>
  <c r="I24"/>
  <c r="H24"/>
  <c r="G24"/>
  <c r="F24"/>
  <c r="E24"/>
  <c r="D24"/>
  <c r="C24"/>
  <c r="B24"/>
  <c r="J13"/>
  <c r="I13"/>
  <c r="H13"/>
  <c r="G13"/>
  <c r="F13"/>
  <c r="E13"/>
  <c r="D13"/>
  <c r="C13"/>
  <c r="B13"/>
  <c r="J7"/>
  <c r="I7"/>
  <c r="I91" s="1"/>
  <c r="H7"/>
  <c r="G7"/>
  <c r="G91" s="1"/>
  <c r="F7"/>
  <c r="E7"/>
  <c r="E91" s="1"/>
  <c r="D7"/>
  <c r="C7"/>
  <c r="C91" s="1"/>
  <c r="B7"/>
  <c r="J97" i="29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0"/>
  <c r="I90"/>
  <c r="H90"/>
  <c r="G90"/>
  <c r="F90"/>
  <c r="E90"/>
  <c r="D90"/>
  <c r="C90"/>
  <c r="B90"/>
  <c r="J86"/>
  <c r="I86"/>
  <c r="H86"/>
  <c r="G86"/>
  <c r="F86"/>
  <c r="E86"/>
  <c r="D86"/>
  <c r="C86"/>
  <c r="B86"/>
  <c r="J73"/>
  <c r="I73"/>
  <c r="H73"/>
  <c r="G73"/>
  <c r="F73"/>
  <c r="E73"/>
  <c r="D73"/>
  <c r="C73"/>
  <c r="B73"/>
  <c r="J58"/>
  <c r="I58"/>
  <c r="H58"/>
  <c r="G58"/>
  <c r="F58"/>
  <c r="E58"/>
  <c r="D58"/>
  <c r="C58"/>
  <c r="B58"/>
  <c r="J41"/>
  <c r="I41"/>
  <c r="H41"/>
  <c r="G41"/>
  <c r="F41"/>
  <c r="E41"/>
  <c r="D41"/>
  <c r="C41"/>
  <c r="B41"/>
  <c r="J36"/>
  <c r="I36"/>
  <c r="H36"/>
  <c r="G36"/>
  <c r="F36"/>
  <c r="E36"/>
  <c r="D36"/>
  <c r="C36"/>
  <c r="B36"/>
  <c r="J24"/>
  <c r="I24"/>
  <c r="H24"/>
  <c r="G24"/>
  <c r="F24"/>
  <c r="E24"/>
  <c r="D24"/>
  <c r="C24"/>
  <c r="B24"/>
  <c r="J13"/>
  <c r="I13"/>
  <c r="H13"/>
  <c r="G13"/>
  <c r="F13"/>
  <c r="E13"/>
  <c r="D13"/>
  <c r="C13"/>
  <c r="B13"/>
  <c r="J7"/>
  <c r="I7"/>
  <c r="I91" s="1"/>
  <c r="H7"/>
  <c r="H91" s="1"/>
  <c r="G7"/>
  <c r="F7"/>
  <c r="E7"/>
  <c r="E91" s="1"/>
  <c r="D7"/>
  <c r="D91" s="1"/>
  <c r="C7"/>
  <c r="B7"/>
  <c r="J97" i="28"/>
  <c r="I97"/>
  <c r="H97"/>
  <c r="G97"/>
  <c r="F97"/>
  <c r="E97"/>
  <c r="D97"/>
  <c r="C97"/>
  <c r="B97"/>
  <c r="J96"/>
  <c r="H96"/>
  <c r="F96"/>
  <c r="B96"/>
  <c r="I95"/>
  <c r="G95"/>
  <c r="E95"/>
  <c r="C95"/>
  <c r="B95"/>
  <c r="J90"/>
  <c r="F90"/>
  <c r="B90"/>
  <c r="J86"/>
  <c r="F86"/>
  <c r="B86"/>
  <c r="G73"/>
  <c r="C73"/>
  <c r="J58"/>
  <c r="I58"/>
  <c r="H58"/>
  <c r="G58"/>
  <c r="F58"/>
  <c r="E58"/>
  <c r="D58"/>
  <c r="C58"/>
  <c r="B58"/>
  <c r="J41"/>
  <c r="I36"/>
  <c r="D36"/>
  <c r="G24"/>
  <c r="C24"/>
  <c r="J13"/>
  <c r="I13"/>
  <c r="H13"/>
  <c r="E13"/>
  <c r="B13"/>
  <c r="H7"/>
  <c r="G7"/>
  <c r="D7"/>
  <c r="J90" i="31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H97" s="1"/>
  <c r="G39"/>
  <c r="F39"/>
  <c r="E39"/>
  <c r="D39"/>
  <c r="C39"/>
  <c r="B39"/>
  <c r="J38"/>
  <c r="I38"/>
  <c r="H38"/>
  <c r="G38"/>
  <c r="F38"/>
  <c r="E38"/>
  <c r="D38"/>
  <c r="C38"/>
  <c r="B38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F13" s="1"/>
  <c r="E8"/>
  <c r="D8"/>
  <c r="C8"/>
  <c r="B8"/>
  <c r="J6"/>
  <c r="I6"/>
  <c r="H6"/>
  <c r="G6"/>
  <c r="F6"/>
  <c r="E6"/>
  <c r="D6"/>
  <c r="C6"/>
  <c r="B6"/>
  <c r="C5"/>
  <c r="D5"/>
  <c r="E5"/>
  <c r="F5"/>
  <c r="F7" s="1"/>
  <c r="G5"/>
  <c r="G7" s="1"/>
  <c r="H5"/>
  <c r="I5"/>
  <c r="J5"/>
  <c r="J7" s="1"/>
  <c r="B5"/>
  <c r="J98" i="33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1"/>
  <c r="I91"/>
  <c r="H91"/>
  <c r="G91"/>
  <c r="F91"/>
  <c r="E91"/>
  <c r="D91"/>
  <c r="C91"/>
  <c r="B91"/>
  <c r="J87"/>
  <c r="I87"/>
  <c r="H87"/>
  <c r="G87"/>
  <c r="F87"/>
  <c r="E87"/>
  <c r="D87"/>
  <c r="C87"/>
  <c r="B87"/>
  <c r="J74"/>
  <c r="I74"/>
  <c r="H74"/>
  <c r="G74"/>
  <c r="F74"/>
  <c r="E74"/>
  <c r="D74"/>
  <c r="C74"/>
  <c r="B74"/>
  <c r="J59"/>
  <c r="I59"/>
  <c r="H59"/>
  <c r="G59"/>
  <c r="F59"/>
  <c r="E59"/>
  <c r="D59"/>
  <c r="C59"/>
  <c r="B59"/>
  <c r="J42"/>
  <c r="I42"/>
  <c r="H42"/>
  <c r="G42"/>
  <c r="F42"/>
  <c r="E42"/>
  <c r="D42"/>
  <c r="C42"/>
  <c r="B42"/>
  <c r="J37"/>
  <c r="I37"/>
  <c r="H37"/>
  <c r="G37"/>
  <c r="F37"/>
  <c r="E37"/>
  <c r="D37"/>
  <c r="C37"/>
  <c r="B37"/>
  <c r="J25"/>
  <c r="I25"/>
  <c r="H25"/>
  <c r="G25"/>
  <c r="F25"/>
  <c r="E25"/>
  <c r="D25"/>
  <c r="C25"/>
  <c r="B25"/>
  <c r="J13"/>
  <c r="J92" s="1"/>
  <c r="I13"/>
  <c r="H13"/>
  <c r="G13"/>
  <c r="F13"/>
  <c r="F92" s="1"/>
  <c r="E13"/>
  <c r="D13"/>
  <c r="C13"/>
  <c r="B13"/>
  <c r="B92" s="1"/>
  <c r="J7"/>
  <c r="I7"/>
  <c r="H7"/>
  <c r="G7"/>
  <c r="G92" s="1"/>
  <c r="F7"/>
  <c r="E7"/>
  <c r="D7"/>
  <c r="D92" s="1"/>
  <c r="C7"/>
  <c r="C92" s="1"/>
  <c r="B7"/>
  <c r="J98" i="32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1"/>
  <c r="I91"/>
  <c r="H91"/>
  <c r="G91"/>
  <c r="F91"/>
  <c r="E91"/>
  <c r="D91"/>
  <c r="C91"/>
  <c r="B91"/>
  <c r="J87"/>
  <c r="I87"/>
  <c r="H87"/>
  <c r="G87"/>
  <c r="F87"/>
  <c r="E87"/>
  <c r="D87"/>
  <c r="C87"/>
  <c r="B87"/>
  <c r="J74"/>
  <c r="I74"/>
  <c r="H74"/>
  <c r="G74"/>
  <c r="F74"/>
  <c r="E74"/>
  <c r="D74"/>
  <c r="C74"/>
  <c r="B74"/>
  <c r="J59"/>
  <c r="I59"/>
  <c r="H59"/>
  <c r="G59"/>
  <c r="F59"/>
  <c r="E59"/>
  <c r="D59"/>
  <c r="C59"/>
  <c r="B59"/>
  <c r="J42"/>
  <c r="I42"/>
  <c r="H42"/>
  <c r="G42"/>
  <c r="F42"/>
  <c r="E42"/>
  <c r="D42"/>
  <c r="C42"/>
  <c r="B42"/>
  <c r="J37"/>
  <c r="I37"/>
  <c r="H37"/>
  <c r="G37"/>
  <c r="F37"/>
  <c r="E37"/>
  <c r="D37"/>
  <c r="C37"/>
  <c r="B37"/>
  <c r="J25"/>
  <c r="I25"/>
  <c r="H25"/>
  <c r="G25"/>
  <c r="F25"/>
  <c r="E25"/>
  <c r="D25"/>
  <c r="C25"/>
  <c r="B25"/>
  <c r="J13"/>
  <c r="I13"/>
  <c r="H13"/>
  <c r="G13"/>
  <c r="G92" s="1"/>
  <c r="F13"/>
  <c r="E13"/>
  <c r="D13"/>
  <c r="C13"/>
  <c r="C92" s="1"/>
  <c r="B13"/>
  <c r="J7"/>
  <c r="I7"/>
  <c r="I92" s="1"/>
  <c r="H7"/>
  <c r="G7"/>
  <c r="F7"/>
  <c r="E7"/>
  <c r="E92" s="1"/>
  <c r="D7"/>
  <c r="C7"/>
  <c r="B7"/>
  <c r="I98" i="31"/>
  <c r="H98"/>
  <c r="G98"/>
  <c r="E98"/>
  <c r="D98"/>
  <c r="C98"/>
  <c r="J97"/>
  <c r="I97"/>
  <c r="F97"/>
  <c r="E97"/>
  <c r="D97"/>
  <c r="J96"/>
  <c r="H96"/>
  <c r="G96"/>
  <c r="F96"/>
  <c r="D96"/>
  <c r="C96"/>
  <c r="B96"/>
  <c r="J91"/>
  <c r="G91"/>
  <c r="F91"/>
  <c r="C91"/>
  <c r="B91"/>
  <c r="H87"/>
  <c r="D87"/>
  <c r="G74"/>
  <c r="J59"/>
  <c r="I59"/>
  <c r="H59"/>
  <c r="G59"/>
  <c r="F59"/>
  <c r="E59"/>
  <c r="D59"/>
  <c r="C59"/>
  <c r="B59"/>
  <c r="I42"/>
  <c r="E42"/>
  <c r="J37"/>
  <c r="I37"/>
  <c r="H37"/>
  <c r="F37"/>
  <c r="E37"/>
  <c r="D37"/>
  <c r="B37"/>
  <c r="H25"/>
  <c r="G25"/>
  <c r="F25"/>
  <c r="C25"/>
  <c r="B25"/>
  <c r="J13"/>
  <c r="E13"/>
  <c r="D13"/>
  <c r="H7"/>
  <c r="E7"/>
  <c r="B84" i="27"/>
  <c r="G79" i="26"/>
  <c r="F79"/>
  <c r="E79"/>
  <c r="D79"/>
  <c r="C79"/>
  <c r="B79"/>
  <c r="G78"/>
  <c r="F78"/>
  <c r="E78"/>
  <c r="D78"/>
  <c r="C78"/>
  <c r="B78"/>
  <c r="G77"/>
  <c r="F77"/>
  <c r="F80" s="1"/>
  <c r="E77"/>
  <c r="D77"/>
  <c r="C77"/>
  <c r="B77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F76" s="1"/>
  <c r="E64"/>
  <c r="D64"/>
  <c r="C64"/>
  <c r="B64"/>
  <c r="B76" s="1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C63" s="1"/>
  <c r="B54"/>
  <c r="G52"/>
  <c r="F52"/>
  <c r="E52"/>
  <c r="D52"/>
  <c r="C52"/>
  <c r="B52"/>
  <c r="G51"/>
  <c r="G86" s="1"/>
  <c r="F51"/>
  <c r="E51"/>
  <c r="D51"/>
  <c r="D86" s="1"/>
  <c r="C51"/>
  <c r="C86" s="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F53" s="1"/>
  <c r="E37"/>
  <c r="D37"/>
  <c r="C37"/>
  <c r="B37"/>
  <c r="B53" s="1"/>
  <c r="G35"/>
  <c r="F35"/>
  <c r="E35"/>
  <c r="E85" s="1"/>
  <c r="D35"/>
  <c r="D85" s="1"/>
  <c r="C35"/>
  <c r="B35"/>
  <c r="G34"/>
  <c r="F34"/>
  <c r="E34"/>
  <c r="D34"/>
  <c r="C34"/>
  <c r="B34"/>
  <c r="G33"/>
  <c r="F33"/>
  <c r="E33"/>
  <c r="E36" s="1"/>
  <c r="D33"/>
  <c r="C33"/>
  <c r="B33"/>
  <c r="G32"/>
  <c r="G36" s="1"/>
  <c r="F32"/>
  <c r="E32"/>
  <c r="D32"/>
  <c r="C32"/>
  <c r="C36" s="1"/>
  <c r="B32"/>
  <c r="G30"/>
  <c r="F30"/>
  <c r="E30"/>
  <c r="E84" s="1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G31" s="1"/>
  <c r="F21"/>
  <c r="E21"/>
  <c r="D21"/>
  <c r="C21"/>
  <c r="C31" s="1"/>
  <c r="B21"/>
  <c r="G20"/>
  <c r="F20"/>
  <c r="E20"/>
  <c r="E31" s="1"/>
  <c r="D20"/>
  <c r="C20"/>
  <c r="B20"/>
  <c r="B31" s="1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F19" s="1"/>
  <c r="E13"/>
  <c r="E19" s="1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5"/>
  <c r="F5"/>
  <c r="E5"/>
  <c r="E6" s="1"/>
  <c r="D5"/>
  <c r="C5"/>
  <c r="B5"/>
  <c r="C4"/>
  <c r="D4"/>
  <c r="E4"/>
  <c r="F4"/>
  <c r="F6" s="1"/>
  <c r="G4"/>
  <c r="G6" s="1"/>
  <c r="B4"/>
  <c r="G86" i="25"/>
  <c r="F86"/>
  <c r="E86"/>
  <c r="D86"/>
  <c r="C86"/>
  <c r="B86"/>
  <c r="G85"/>
  <c r="F85"/>
  <c r="E85"/>
  <c r="D85"/>
  <c r="C85"/>
  <c r="B85"/>
  <c r="G84"/>
  <c r="F84"/>
  <c r="E84"/>
  <c r="D84"/>
  <c r="C84"/>
  <c r="B84"/>
  <c r="G80"/>
  <c r="F80"/>
  <c r="E80"/>
  <c r="D80"/>
  <c r="C80"/>
  <c r="B80"/>
  <c r="G76"/>
  <c r="F76"/>
  <c r="E76"/>
  <c r="D76"/>
  <c r="C76"/>
  <c r="B76"/>
  <c r="G63"/>
  <c r="F63"/>
  <c r="E63"/>
  <c r="D63"/>
  <c r="C63"/>
  <c r="B63"/>
  <c r="G53"/>
  <c r="F53"/>
  <c r="E53"/>
  <c r="D53"/>
  <c r="C53"/>
  <c r="B53"/>
  <c r="G36"/>
  <c r="F36"/>
  <c r="E36"/>
  <c r="D36"/>
  <c r="C36"/>
  <c r="B36"/>
  <c r="G31"/>
  <c r="F31"/>
  <c r="E31"/>
  <c r="D31"/>
  <c r="C31"/>
  <c r="B31"/>
  <c r="G19"/>
  <c r="F19"/>
  <c r="E19"/>
  <c r="D19"/>
  <c r="C19"/>
  <c r="B19"/>
  <c r="G12"/>
  <c r="F12"/>
  <c r="E12"/>
  <c r="D12"/>
  <c r="C12"/>
  <c r="B12"/>
  <c r="G6"/>
  <c r="F6"/>
  <c r="E6"/>
  <c r="D6"/>
  <c r="C6"/>
  <c r="B6"/>
  <c r="G86" i="27"/>
  <c r="F86"/>
  <c r="E86"/>
  <c r="D86"/>
  <c r="C86"/>
  <c r="B86"/>
  <c r="G85"/>
  <c r="F85"/>
  <c r="E85"/>
  <c r="D85"/>
  <c r="C85"/>
  <c r="B85"/>
  <c r="G84"/>
  <c r="F84"/>
  <c r="E84"/>
  <c r="D84"/>
  <c r="C84"/>
  <c r="G80"/>
  <c r="F80"/>
  <c r="E80"/>
  <c r="D80"/>
  <c r="C80"/>
  <c r="B80"/>
  <c r="G76"/>
  <c r="F76"/>
  <c r="E76"/>
  <c r="D76"/>
  <c r="C76"/>
  <c r="B76"/>
  <c r="G63"/>
  <c r="F63"/>
  <c r="E63"/>
  <c r="D63"/>
  <c r="C63"/>
  <c r="B63"/>
  <c r="G53"/>
  <c r="F53"/>
  <c r="E53"/>
  <c r="D53"/>
  <c r="C53"/>
  <c r="B53"/>
  <c r="G36"/>
  <c r="F36"/>
  <c r="E36"/>
  <c r="D36"/>
  <c r="C36"/>
  <c r="B36"/>
  <c r="G31"/>
  <c r="F31"/>
  <c r="E31"/>
  <c r="D31"/>
  <c r="C31"/>
  <c r="B31"/>
  <c r="G19"/>
  <c r="F19"/>
  <c r="E19"/>
  <c r="D19"/>
  <c r="C19"/>
  <c r="B19"/>
  <c r="G12"/>
  <c r="F12"/>
  <c r="E12"/>
  <c r="D12"/>
  <c r="C12"/>
  <c r="B12"/>
  <c r="G6"/>
  <c r="F6"/>
  <c r="E6"/>
  <c r="D6"/>
  <c r="C6"/>
  <c r="B6"/>
  <c r="F86" i="26"/>
  <c r="E86"/>
  <c r="B86"/>
  <c r="F85"/>
  <c r="C84"/>
  <c r="D80"/>
  <c r="B80"/>
  <c r="E76"/>
  <c r="D76"/>
  <c r="G63"/>
  <c r="F63"/>
  <c r="D63"/>
  <c r="G53"/>
  <c r="E53"/>
  <c r="C53"/>
  <c r="F36"/>
  <c r="B19"/>
  <c r="D12"/>
  <c r="C6"/>
  <c r="G79" i="20"/>
  <c r="F79"/>
  <c r="E79"/>
  <c r="D79"/>
  <c r="C79"/>
  <c r="B79"/>
  <c r="G78"/>
  <c r="F78"/>
  <c r="E78"/>
  <c r="D78"/>
  <c r="C78"/>
  <c r="B78"/>
  <c r="G77"/>
  <c r="F77"/>
  <c r="E77"/>
  <c r="D77"/>
  <c r="C77"/>
  <c r="B77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2"/>
  <c r="F52"/>
  <c r="E52"/>
  <c r="D52"/>
  <c r="C52"/>
  <c r="B52"/>
  <c r="G51"/>
  <c r="G86" s="1"/>
  <c r="F51"/>
  <c r="F86" s="1"/>
  <c r="E51"/>
  <c r="E86" s="1"/>
  <c r="D51"/>
  <c r="C51"/>
  <c r="C86" s="1"/>
  <c r="B51"/>
  <c r="B86" s="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5"/>
  <c r="G85" s="1"/>
  <c r="F35"/>
  <c r="F85" s="1"/>
  <c r="E35"/>
  <c r="E85" s="1"/>
  <c r="D35"/>
  <c r="D85" s="1"/>
  <c r="C35"/>
  <c r="B35"/>
  <c r="B85" s="1"/>
  <c r="G34"/>
  <c r="F34"/>
  <c r="E34"/>
  <c r="D34"/>
  <c r="C34"/>
  <c r="B34"/>
  <c r="G33"/>
  <c r="F33"/>
  <c r="E33"/>
  <c r="D33"/>
  <c r="C33"/>
  <c r="B33"/>
  <c r="G32"/>
  <c r="F32"/>
  <c r="E32"/>
  <c r="D32"/>
  <c r="D36" s="1"/>
  <c r="C32"/>
  <c r="B32"/>
  <c r="G30"/>
  <c r="F30"/>
  <c r="E30"/>
  <c r="D30"/>
  <c r="C30"/>
  <c r="B30"/>
  <c r="B84" s="1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B19" s="1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D12" s="1"/>
  <c r="C7"/>
  <c r="B7"/>
  <c r="G5"/>
  <c r="F5"/>
  <c r="E5"/>
  <c r="D5"/>
  <c r="C5"/>
  <c r="B5"/>
  <c r="C4"/>
  <c r="D4"/>
  <c r="D6" s="1"/>
  <c r="E4"/>
  <c r="F4"/>
  <c r="G4"/>
  <c r="B4"/>
  <c r="B76" i="19"/>
  <c r="C76"/>
  <c r="D76"/>
  <c r="E76"/>
  <c r="F76"/>
  <c r="G76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0"/>
  <c r="F80"/>
  <c r="E80"/>
  <c r="D80"/>
  <c r="C80"/>
  <c r="B80"/>
  <c r="G63"/>
  <c r="F63"/>
  <c r="E63"/>
  <c r="D63"/>
  <c r="C63"/>
  <c r="B63"/>
  <c r="G53"/>
  <c r="F53"/>
  <c r="E53"/>
  <c r="D53"/>
  <c r="C53"/>
  <c r="B53"/>
  <c r="G36"/>
  <c r="F36"/>
  <c r="E36"/>
  <c r="D36"/>
  <c r="C36"/>
  <c r="B36"/>
  <c r="G31"/>
  <c r="F31"/>
  <c r="E31"/>
  <c r="D31"/>
  <c r="C31"/>
  <c r="B31"/>
  <c r="G19"/>
  <c r="F19"/>
  <c r="E19"/>
  <c r="D19"/>
  <c r="C19"/>
  <c r="B19"/>
  <c r="G12"/>
  <c r="F12"/>
  <c r="E12"/>
  <c r="E81" s="1"/>
  <c r="D12"/>
  <c r="C12"/>
  <c r="B12"/>
  <c r="G6"/>
  <c r="F6"/>
  <c r="E6"/>
  <c r="D6"/>
  <c r="C6"/>
  <c r="B6"/>
  <c r="G86" i="21"/>
  <c r="F86"/>
  <c r="E86"/>
  <c r="D86"/>
  <c r="C86"/>
  <c r="B86"/>
  <c r="G85"/>
  <c r="F85"/>
  <c r="E85"/>
  <c r="D85"/>
  <c r="C85"/>
  <c r="B85"/>
  <c r="G84"/>
  <c r="F84"/>
  <c r="E84"/>
  <c r="D84"/>
  <c r="C84"/>
  <c r="B84"/>
  <c r="G80"/>
  <c r="F80"/>
  <c r="E80"/>
  <c r="D80"/>
  <c r="C80"/>
  <c r="B80"/>
  <c r="G76"/>
  <c r="F76"/>
  <c r="E76"/>
  <c r="D76"/>
  <c r="C76"/>
  <c r="B76"/>
  <c r="G63"/>
  <c r="F63"/>
  <c r="E63"/>
  <c r="D63"/>
  <c r="C63"/>
  <c r="B63"/>
  <c r="G53"/>
  <c r="F53"/>
  <c r="E53"/>
  <c r="D53"/>
  <c r="C53"/>
  <c r="B53"/>
  <c r="G36"/>
  <c r="F36"/>
  <c r="E36"/>
  <c r="D36"/>
  <c r="C36"/>
  <c r="B36"/>
  <c r="G31"/>
  <c r="F31"/>
  <c r="E31"/>
  <c r="D31"/>
  <c r="C31"/>
  <c r="B31"/>
  <c r="G19"/>
  <c r="F19"/>
  <c r="E19"/>
  <c r="D19"/>
  <c r="C19"/>
  <c r="B19"/>
  <c r="G12"/>
  <c r="F12"/>
  <c r="E12"/>
  <c r="D12"/>
  <c r="C12"/>
  <c r="B12"/>
  <c r="G6"/>
  <c r="F6"/>
  <c r="E6"/>
  <c r="D6"/>
  <c r="C6"/>
  <c r="B6"/>
  <c r="D80" i="20"/>
  <c r="B80"/>
  <c r="F63"/>
  <c r="F31"/>
  <c r="F31" i="26" l="1"/>
  <c r="D31"/>
  <c r="D36"/>
  <c r="E80"/>
  <c r="C80"/>
  <c r="G80"/>
  <c r="B63"/>
  <c r="I13" i="31"/>
  <c r="D25"/>
  <c r="I7"/>
  <c r="E91"/>
  <c r="I91"/>
  <c r="D91"/>
  <c r="H91"/>
  <c r="C7"/>
  <c r="J25"/>
  <c r="E74"/>
  <c r="I74"/>
  <c r="D74"/>
  <c r="H74"/>
  <c r="C74"/>
  <c r="C97"/>
  <c r="G97"/>
  <c r="E87"/>
  <c r="I87"/>
  <c r="E25"/>
  <c r="I25"/>
  <c r="B42"/>
  <c r="F42"/>
  <c r="D86" i="28"/>
  <c r="H86"/>
  <c r="B73"/>
  <c r="F73"/>
  <c r="J73"/>
  <c r="J91" s="1"/>
  <c r="D41"/>
  <c r="H41"/>
  <c r="D91" i="30"/>
  <c r="H91"/>
  <c r="F13" i="28"/>
  <c r="B91" i="30"/>
  <c r="F91"/>
  <c r="J91"/>
  <c r="C96" i="28"/>
  <c r="G96"/>
  <c r="E96"/>
  <c r="I96"/>
  <c r="B36"/>
  <c r="F36"/>
  <c r="J36"/>
  <c r="B91" i="29"/>
  <c r="F91"/>
  <c r="J91"/>
  <c r="E7" i="28"/>
  <c r="E91" s="1"/>
  <c r="C91" i="29"/>
  <c r="G91"/>
  <c r="D95" i="28"/>
  <c r="H95"/>
  <c r="E41"/>
  <c r="I41"/>
  <c r="I91" s="1"/>
  <c r="B91"/>
  <c r="C91"/>
  <c r="G91"/>
  <c r="D91"/>
  <c r="H91"/>
  <c r="B98" i="31"/>
  <c r="F98"/>
  <c r="J98"/>
  <c r="B97"/>
  <c r="D42"/>
  <c r="H42"/>
  <c r="C37"/>
  <c r="G37"/>
  <c r="H92" i="33"/>
  <c r="H13" i="31"/>
  <c r="H92" s="1"/>
  <c r="E92" i="33"/>
  <c r="I92"/>
  <c r="C13" i="31"/>
  <c r="G13"/>
  <c r="B13"/>
  <c r="C87"/>
  <c r="G87"/>
  <c r="E96"/>
  <c r="I96"/>
  <c r="B87"/>
  <c r="F87"/>
  <c r="J87"/>
  <c r="B74"/>
  <c r="F74"/>
  <c r="J74"/>
  <c r="D92" i="32"/>
  <c r="H92"/>
  <c r="J42" i="31"/>
  <c r="C42"/>
  <c r="G42"/>
  <c r="B92" i="32"/>
  <c r="F92"/>
  <c r="J92"/>
  <c r="B7" i="31"/>
  <c r="D7"/>
  <c r="E92"/>
  <c r="G84" i="26"/>
  <c r="D53"/>
  <c r="B36"/>
  <c r="B81" i="25"/>
  <c r="E81"/>
  <c r="G12" i="26"/>
  <c r="F81" i="25"/>
  <c r="D81"/>
  <c r="C81"/>
  <c r="G81"/>
  <c r="C12" i="26"/>
  <c r="B12"/>
  <c r="F12"/>
  <c r="B6"/>
  <c r="C76"/>
  <c r="G76"/>
  <c r="E63"/>
  <c r="D84"/>
  <c r="C85"/>
  <c r="G85"/>
  <c r="B85"/>
  <c r="B84"/>
  <c r="F84"/>
  <c r="B81" i="27"/>
  <c r="F81"/>
  <c r="C19" i="26"/>
  <c r="C81" s="1"/>
  <c r="G19"/>
  <c r="D19"/>
  <c r="E81" i="27"/>
  <c r="E12" i="26"/>
  <c r="E81" s="1"/>
  <c r="D81" i="27"/>
  <c r="C81"/>
  <c r="G81"/>
  <c r="D6" i="26"/>
  <c r="F81"/>
  <c r="D31" i="20"/>
  <c r="F53"/>
  <c r="D63"/>
  <c r="B76"/>
  <c r="F76"/>
  <c r="G84"/>
  <c r="D76"/>
  <c r="F80"/>
  <c r="C53"/>
  <c r="G53"/>
  <c r="C63"/>
  <c r="E76"/>
  <c r="C80"/>
  <c r="G80"/>
  <c r="F84"/>
  <c r="C84"/>
  <c r="C81" i="21"/>
  <c r="G6" i="20"/>
  <c r="G12"/>
  <c r="G81" i="21"/>
  <c r="B12" i="20"/>
  <c r="F12"/>
  <c r="D19"/>
  <c r="F19"/>
  <c r="B31"/>
  <c r="B53"/>
  <c r="B63"/>
  <c r="E53"/>
  <c r="E63"/>
  <c r="C76"/>
  <c r="G76"/>
  <c r="C6"/>
  <c r="E6"/>
  <c r="C12"/>
  <c r="E19"/>
  <c r="E31"/>
  <c r="G31"/>
  <c r="C36"/>
  <c r="G36"/>
  <c r="E84"/>
  <c r="G63"/>
  <c r="E80"/>
  <c r="C19"/>
  <c r="B6"/>
  <c r="F6"/>
  <c r="B36"/>
  <c r="F36"/>
  <c r="D53"/>
  <c r="D86"/>
  <c r="C31"/>
  <c r="E36"/>
  <c r="D84"/>
  <c r="E12"/>
  <c r="G19"/>
  <c r="C85"/>
  <c r="G81" i="19"/>
  <c r="C81"/>
  <c r="B81"/>
  <c r="D81"/>
  <c r="F81"/>
  <c r="D81" i="21"/>
  <c r="B81"/>
  <c r="F81"/>
  <c r="E81"/>
  <c r="D26" i="15"/>
  <c r="C18" i="18"/>
  <c r="J83"/>
  <c r="J84" s="1"/>
  <c r="I83"/>
  <c r="H83"/>
  <c r="G83"/>
  <c r="F83"/>
  <c r="E83"/>
  <c r="D83"/>
  <c r="C83"/>
  <c r="B83"/>
  <c r="J82"/>
  <c r="I82"/>
  <c r="H82"/>
  <c r="G82"/>
  <c r="F82"/>
  <c r="E82"/>
  <c r="D82"/>
  <c r="C82"/>
  <c r="C84" s="1"/>
  <c r="B82"/>
  <c r="J81"/>
  <c r="I81"/>
  <c r="H81"/>
  <c r="H84" s="1"/>
  <c r="G81"/>
  <c r="F81"/>
  <c r="E81"/>
  <c r="D81"/>
  <c r="D84" s="1"/>
  <c r="C81"/>
  <c r="B81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J80" s="1"/>
  <c r="I74"/>
  <c r="H74"/>
  <c r="G74"/>
  <c r="F74"/>
  <c r="F80" s="1"/>
  <c r="E74"/>
  <c r="D74"/>
  <c r="C74"/>
  <c r="B74"/>
  <c r="J73"/>
  <c r="I73"/>
  <c r="H73"/>
  <c r="G73"/>
  <c r="F73"/>
  <c r="E73"/>
  <c r="D73"/>
  <c r="C73"/>
  <c r="C80" s="1"/>
  <c r="B73"/>
  <c r="J72"/>
  <c r="I72"/>
  <c r="H72"/>
  <c r="G72"/>
  <c r="F72"/>
  <c r="E72"/>
  <c r="D72"/>
  <c r="D80" s="1"/>
  <c r="C72"/>
  <c r="B72"/>
  <c r="J71"/>
  <c r="I71"/>
  <c r="I80" s="1"/>
  <c r="H71"/>
  <c r="G71"/>
  <c r="F71"/>
  <c r="E71"/>
  <c r="E80" s="1"/>
  <c r="D71"/>
  <c r="C71"/>
  <c r="B71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H70" s="1"/>
  <c r="G59"/>
  <c r="F59"/>
  <c r="E59"/>
  <c r="D59"/>
  <c r="C59"/>
  <c r="B59"/>
  <c r="J58"/>
  <c r="I58"/>
  <c r="H58"/>
  <c r="G58"/>
  <c r="F58"/>
  <c r="E58"/>
  <c r="E70" s="1"/>
  <c r="D58"/>
  <c r="C58"/>
  <c r="B58"/>
  <c r="J57"/>
  <c r="J70" s="1"/>
  <c r="I57"/>
  <c r="H57"/>
  <c r="G57"/>
  <c r="F57"/>
  <c r="F70" s="1"/>
  <c r="E57"/>
  <c r="D57"/>
  <c r="C57"/>
  <c r="B57"/>
  <c r="B70" s="1"/>
  <c r="J56"/>
  <c r="I56"/>
  <c r="H56"/>
  <c r="G56"/>
  <c r="G70" s="1"/>
  <c r="F56"/>
  <c r="E56"/>
  <c r="D56"/>
  <c r="C56"/>
  <c r="C70" s="1"/>
  <c r="B56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E55" s="1"/>
  <c r="D41"/>
  <c r="C41"/>
  <c r="B41"/>
  <c r="J40"/>
  <c r="J55" s="1"/>
  <c r="I40"/>
  <c r="H40"/>
  <c r="G40"/>
  <c r="F40"/>
  <c r="F55" s="1"/>
  <c r="E40"/>
  <c r="D40"/>
  <c r="C40"/>
  <c r="B40"/>
  <c r="J38"/>
  <c r="I38"/>
  <c r="H38"/>
  <c r="G38"/>
  <c r="G39" s="1"/>
  <c r="F38"/>
  <c r="E38"/>
  <c r="D38"/>
  <c r="C38"/>
  <c r="B38"/>
  <c r="J37"/>
  <c r="I37"/>
  <c r="H37"/>
  <c r="H39" s="1"/>
  <c r="G37"/>
  <c r="F37"/>
  <c r="E37"/>
  <c r="D37"/>
  <c r="D39" s="1"/>
  <c r="C37"/>
  <c r="B37"/>
  <c r="E39"/>
  <c r="C39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H36" s="1"/>
  <c r="G30"/>
  <c r="F30"/>
  <c r="E30"/>
  <c r="D30"/>
  <c r="D36" s="1"/>
  <c r="C30"/>
  <c r="B30"/>
  <c r="J29"/>
  <c r="I29"/>
  <c r="I36" s="1"/>
  <c r="H29"/>
  <c r="G29"/>
  <c r="F29"/>
  <c r="E29"/>
  <c r="E36" s="1"/>
  <c r="D29"/>
  <c r="C29"/>
  <c r="B29"/>
  <c r="J28"/>
  <c r="J36" s="1"/>
  <c r="I28"/>
  <c r="H28"/>
  <c r="G28"/>
  <c r="F28"/>
  <c r="F36" s="1"/>
  <c r="E28"/>
  <c r="D28"/>
  <c r="C28"/>
  <c r="B28"/>
  <c r="B36" s="1"/>
  <c r="J27"/>
  <c r="I27"/>
  <c r="H27"/>
  <c r="G27"/>
  <c r="F27"/>
  <c r="E27"/>
  <c r="D27"/>
  <c r="C27"/>
  <c r="C36" s="1"/>
  <c r="B27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B18"/>
  <c r="J17"/>
  <c r="I17"/>
  <c r="H17"/>
  <c r="G17"/>
  <c r="G26" s="1"/>
  <c r="F17"/>
  <c r="E17"/>
  <c r="D17"/>
  <c r="C17"/>
  <c r="B17"/>
  <c r="J16"/>
  <c r="I16"/>
  <c r="H16"/>
  <c r="H26" s="1"/>
  <c r="G16"/>
  <c r="F16"/>
  <c r="E16"/>
  <c r="D16"/>
  <c r="C16"/>
  <c r="B16"/>
  <c r="J15"/>
  <c r="I15"/>
  <c r="H15"/>
  <c r="G15"/>
  <c r="F15"/>
  <c r="E15"/>
  <c r="D15"/>
  <c r="C15"/>
  <c r="B15"/>
  <c r="J14"/>
  <c r="J26" s="1"/>
  <c r="I14"/>
  <c r="H14"/>
  <c r="G14"/>
  <c r="F14"/>
  <c r="F26" s="1"/>
  <c r="E14"/>
  <c r="D14"/>
  <c r="C14"/>
  <c r="B14"/>
  <c r="B26" s="1"/>
  <c r="J12"/>
  <c r="I12"/>
  <c r="H12"/>
  <c r="G12"/>
  <c r="F12"/>
  <c r="E12"/>
  <c r="D12"/>
  <c r="C12"/>
  <c r="B12"/>
  <c r="J11"/>
  <c r="I11"/>
  <c r="H11"/>
  <c r="H13" s="1"/>
  <c r="G11"/>
  <c r="F11"/>
  <c r="E11"/>
  <c r="D11"/>
  <c r="D13" s="1"/>
  <c r="C11"/>
  <c r="B11"/>
  <c r="J10"/>
  <c r="I10"/>
  <c r="I13" s="1"/>
  <c r="H10"/>
  <c r="G10"/>
  <c r="F10"/>
  <c r="E10"/>
  <c r="D10"/>
  <c r="C10"/>
  <c r="B10"/>
  <c r="J9"/>
  <c r="I9"/>
  <c r="H9"/>
  <c r="G9"/>
  <c r="F9"/>
  <c r="F13" s="1"/>
  <c r="E9"/>
  <c r="D9"/>
  <c r="C9"/>
  <c r="B9"/>
  <c r="B13" s="1"/>
  <c r="J8"/>
  <c r="I8"/>
  <c r="H8"/>
  <c r="G8"/>
  <c r="G13" s="1"/>
  <c r="F8"/>
  <c r="E8"/>
  <c r="D8"/>
  <c r="C8"/>
  <c r="C13" s="1"/>
  <c r="B8"/>
  <c r="J6"/>
  <c r="I6"/>
  <c r="H6"/>
  <c r="G6"/>
  <c r="F6"/>
  <c r="E6"/>
  <c r="D6"/>
  <c r="C6"/>
  <c r="B6"/>
  <c r="C5"/>
  <c r="D5"/>
  <c r="D7" s="1"/>
  <c r="E5"/>
  <c r="F5"/>
  <c r="G5"/>
  <c r="H5"/>
  <c r="I5"/>
  <c r="J5"/>
  <c r="B5"/>
  <c r="G72" i="17"/>
  <c r="F72"/>
  <c r="E72"/>
  <c r="D72"/>
  <c r="C72"/>
  <c r="B72"/>
  <c r="G71"/>
  <c r="F71"/>
  <c r="E71"/>
  <c r="E73" s="1"/>
  <c r="D71"/>
  <c r="C71"/>
  <c r="B71"/>
  <c r="G70"/>
  <c r="G73" s="1"/>
  <c r="F70"/>
  <c r="E70"/>
  <c r="D70"/>
  <c r="C70"/>
  <c r="C73" s="1"/>
  <c r="B70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G69" s="1"/>
  <c r="F61"/>
  <c r="E61"/>
  <c r="D61"/>
  <c r="C61"/>
  <c r="C69" s="1"/>
  <c r="B61"/>
  <c r="G60"/>
  <c r="F60"/>
  <c r="E60"/>
  <c r="E69" s="1"/>
  <c r="D60"/>
  <c r="C60"/>
  <c r="B60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G49" s="1"/>
  <c r="F35"/>
  <c r="E35"/>
  <c r="D35"/>
  <c r="C35"/>
  <c r="C49" s="1"/>
  <c r="B35"/>
  <c r="G34"/>
  <c r="F34"/>
  <c r="E34"/>
  <c r="E49" s="1"/>
  <c r="D34"/>
  <c r="C34"/>
  <c r="B34"/>
  <c r="G32"/>
  <c r="F32"/>
  <c r="F33" s="1"/>
  <c r="E32"/>
  <c r="D32"/>
  <c r="C32"/>
  <c r="B32"/>
  <c r="G31"/>
  <c r="F31"/>
  <c r="E31"/>
  <c r="D31"/>
  <c r="D33" s="1"/>
  <c r="C31"/>
  <c r="B31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E30" s="1"/>
  <c r="D22"/>
  <c r="C22"/>
  <c r="B22"/>
  <c r="G21"/>
  <c r="G30" s="1"/>
  <c r="F21"/>
  <c r="E21"/>
  <c r="D21"/>
  <c r="C21"/>
  <c r="C30" s="1"/>
  <c r="B21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E20" s="1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E12" s="1"/>
  <c r="D8"/>
  <c r="D12" s="1"/>
  <c r="C8"/>
  <c r="B8"/>
  <c r="G7"/>
  <c r="F7"/>
  <c r="E7"/>
  <c r="D7"/>
  <c r="C7"/>
  <c r="C12" s="1"/>
  <c r="B7"/>
  <c r="G5"/>
  <c r="F5"/>
  <c r="E5"/>
  <c r="E6" s="1"/>
  <c r="D5"/>
  <c r="C5"/>
  <c r="B5"/>
  <c r="C4"/>
  <c r="C6" s="1"/>
  <c r="D4"/>
  <c r="D6" s="1"/>
  <c r="E4"/>
  <c r="F4"/>
  <c r="G4"/>
  <c r="G6" s="1"/>
  <c r="B4"/>
  <c r="B6" s="1"/>
  <c r="J84" i="16"/>
  <c r="I84"/>
  <c r="H84"/>
  <c r="G84"/>
  <c r="F84"/>
  <c r="E84"/>
  <c r="D84"/>
  <c r="C84"/>
  <c r="B84"/>
  <c r="J80"/>
  <c r="I80"/>
  <c r="H80"/>
  <c r="G80"/>
  <c r="F80"/>
  <c r="E80"/>
  <c r="D80"/>
  <c r="C80"/>
  <c r="B80"/>
  <c r="J70"/>
  <c r="I70"/>
  <c r="H70"/>
  <c r="G70"/>
  <c r="F70"/>
  <c r="E70"/>
  <c r="D70"/>
  <c r="C70"/>
  <c r="B70"/>
  <c r="J55"/>
  <c r="I55"/>
  <c r="H55"/>
  <c r="G55"/>
  <c r="F55"/>
  <c r="E55"/>
  <c r="D55"/>
  <c r="C55"/>
  <c r="B55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G85" s="1"/>
  <c r="F13"/>
  <c r="E13"/>
  <c r="D13"/>
  <c r="C13"/>
  <c r="B13"/>
  <c r="J7"/>
  <c r="J85" s="1"/>
  <c r="I7"/>
  <c r="I85" s="1"/>
  <c r="H7"/>
  <c r="H85" s="1"/>
  <c r="G7"/>
  <c r="F7"/>
  <c r="F85" s="1"/>
  <c r="E7"/>
  <c r="E85" s="1"/>
  <c r="D7"/>
  <c r="D85" s="1"/>
  <c r="C7"/>
  <c r="B7"/>
  <c r="B85" s="1"/>
  <c r="J84" i="15"/>
  <c r="I84"/>
  <c r="H84"/>
  <c r="G84"/>
  <c r="F84"/>
  <c r="E84"/>
  <c r="D84"/>
  <c r="C84"/>
  <c r="B84"/>
  <c r="J80"/>
  <c r="I80"/>
  <c r="H80"/>
  <c r="G80"/>
  <c r="F80"/>
  <c r="E80"/>
  <c r="D80"/>
  <c r="C80"/>
  <c r="B80"/>
  <c r="J70"/>
  <c r="I70"/>
  <c r="H70"/>
  <c r="G70"/>
  <c r="F70"/>
  <c r="E70"/>
  <c r="D70"/>
  <c r="C70"/>
  <c r="B70"/>
  <c r="J55"/>
  <c r="I55"/>
  <c r="H55"/>
  <c r="G55"/>
  <c r="F55"/>
  <c r="E55"/>
  <c r="D55"/>
  <c r="C55"/>
  <c r="B55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C26"/>
  <c r="B26"/>
  <c r="J13"/>
  <c r="I13"/>
  <c r="H13"/>
  <c r="G13"/>
  <c r="G85" s="1"/>
  <c r="F13"/>
  <c r="E13"/>
  <c r="D13"/>
  <c r="C13"/>
  <c r="B13"/>
  <c r="J7"/>
  <c r="J85" s="1"/>
  <c r="I7"/>
  <c r="I85" s="1"/>
  <c r="H7"/>
  <c r="H85" s="1"/>
  <c r="G7"/>
  <c r="F7"/>
  <c r="F85" s="1"/>
  <c r="E7"/>
  <c r="E85" s="1"/>
  <c r="D7"/>
  <c r="C7"/>
  <c r="B7"/>
  <c r="I84" i="18"/>
  <c r="H80"/>
  <c r="G80"/>
  <c r="B80"/>
  <c r="I70"/>
  <c r="D70"/>
  <c r="J39"/>
  <c r="F39"/>
  <c r="B39"/>
  <c r="I39"/>
  <c r="G36"/>
  <c r="I26"/>
  <c r="E26"/>
  <c r="J13"/>
  <c r="E13"/>
  <c r="C7"/>
  <c r="J7"/>
  <c r="F7"/>
  <c r="B7"/>
  <c r="I7"/>
  <c r="E7"/>
  <c r="G73" i="14"/>
  <c r="F73"/>
  <c r="E73"/>
  <c r="D73"/>
  <c r="C73"/>
  <c r="B73"/>
  <c r="G69"/>
  <c r="F69"/>
  <c r="E69"/>
  <c r="D69"/>
  <c r="C69"/>
  <c r="B69"/>
  <c r="G59"/>
  <c r="F59"/>
  <c r="E59"/>
  <c r="D59"/>
  <c r="C59"/>
  <c r="B59"/>
  <c r="G49"/>
  <c r="F49"/>
  <c r="E49"/>
  <c r="D49"/>
  <c r="C49"/>
  <c r="B49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G74" s="1"/>
  <c r="F6"/>
  <c r="E6"/>
  <c r="D6"/>
  <c r="D74" s="1"/>
  <c r="C6"/>
  <c r="B6"/>
  <c r="G73" i="13"/>
  <c r="F73"/>
  <c r="E73"/>
  <c r="D73"/>
  <c r="C73"/>
  <c r="B73"/>
  <c r="G69"/>
  <c r="F69"/>
  <c r="E69"/>
  <c r="D69"/>
  <c r="C69"/>
  <c r="B69"/>
  <c r="G59"/>
  <c r="F59"/>
  <c r="F59" i="17" s="1"/>
  <c r="E59" i="13"/>
  <c r="E59" i="17" s="1"/>
  <c r="D59" i="13"/>
  <c r="D59" i="17" s="1"/>
  <c r="C59" i="13"/>
  <c r="B59"/>
  <c r="B59" i="17" s="1"/>
  <c r="G49" i="13"/>
  <c r="F49"/>
  <c r="E49"/>
  <c r="D49"/>
  <c r="C49"/>
  <c r="B49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G74" s="1"/>
  <c r="F6"/>
  <c r="E6"/>
  <c r="D6"/>
  <c r="C6"/>
  <c r="B6"/>
  <c r="B73" i="17"/>
  <c r="F69"/>
  <c r="D69"/>
  <c r="B69"/>
  <c r="D49"/>
  <c r="G33"/>
  <c r="B33"/>
  <c r="F30"/>
  <c r="D30"/>
  <c r="B30"/>
  <c r="F20"/>
  <c r="D20"/>
  <c r="B20"/>
  <c r="F6"/>
  <c r="I92" i="31" l="1"/>
  <c r="D92"/>
  <c r="J92"/>
  <c r="F91" i="28"/>
  <c r="F92" i="31"/>
  <c r="C92"/>
  <c r="G92"/>
  <c r="B92"/>
  <c r="B81" i="26"/>
  <c r="G81"/>
  <c r="D81"/>
  <c r="F81" i="20"/>
  <c r="G81"/>
  <c r="D81"/>
  <c r="E81"/>
  <c r="C81"/>
  <c r="B81"/>
  <c r="D26" i="18"/>
  <c r="C55"/>
  <c r="G55"/>
  <c r="B55"/>
  <c r="I55"/>
  <c r="D55"/>
  <c r="H55"/>
  <c r="E84"/>
  <c r="E85" s="1"/>
  <c r="G84"/>
  <c r="C26"/>
  <c r="H7"/>
  <c r="G7"/>
  <c r="C20" i="17"/>
  <c r="G20"/>
  <c r="C33"/>
  <c r="E33"/>
  <c r="E74" s="1"/>
  <c r="B84" i="18"/>
  <c r="F84"/>
  <c r="F85" s="1"/>
  <c r="C85" i="16"/>
  <c r="C85" i="15"/>
  <c r="D85"/>
  <c r="B85"/>
  <c r="C59" i="17"/>
  <c r="G59"/>
  <c r="G74" s="1"/>
  <c r="B49"/>
  <c r="F49"/>
  <c r="E74" i="14"/>
  <c r="C74"/>
  <c r="G12" i="17"/>
  <c r="F74" i="14"/>
  <c r="B12" i="17"/>
  <c r="F12"/>
  <c r="B74" i="14"/>
  <c r="F73" i="17"/>
  <c r="D73"/>
  <c r="D74" i="13"/>
  <c r="C74"/>
  <c r="B74"/>
  <c r="F74"/>
  <c r="E74"/>
  <c r="D85" i="18"/>
  <c r="B85"/>
  <c r="I85"/>
  <c r="C85"/>
  <c r="J85"/>
  <c r="H85"/>
  <c r="C74" i="17"/>
  <c r="G85" i="18"/>
  <c r="D74" i="17"/>
  <c r="B74" l="1"/>
  <c r="F74"/>
</calcChain>
</file>

<file path=xl/sharedStrings.xml><?xml version="1.0" encoding="utf-8"?>
<sst xmlns="http://schemas.openxmlformats.org/spreadsheetml/2006/main" count="1671" uniqueCount="144">
  <si>
    <t>Наименование МО</t>
  </si>
  <si>
    <t xml:space="preserve"> Круглосуточный стационар</t>
  </si>
  <si>
    <t>ВМП - Кругл.стац.</t>
  </si>
  <si>
    <t>В том числе: круглосуточный стационар - медицинская реабилитация</t>
  </si>
  <si>
    <t xml:space="preserve"> Дневной стационар</t>
  </si>
  <si>
    <t>В том числе: дневной стационар - медицинская реабилитация</t>
  </si>
  <si>
    <t xml:space="preserve"> Вызов Скорой медицинской помощи</t>
  </si>
  <si>
    <t>ГБУЗ КО "Калужский областной клинический кожно-венерологический диспансер"</t>
  </si>
  <si>
    <t>ООО "Клиника №1"</t>
  </si>
  <si>
    <t>III уровень (подуровень I) Итог</t>
  </si>
  <si>
    <t>ГБУЗ КО "Калужская областная клиническая детская  больница"</t>
  </si>
  <si>
    <t xml:space="preserve"> ГБУЗ КО «Калужский областной клинический онкологический диспансер»</t>
  </si>
  <si>
    <t>ГБУЗ КО «Калужская областная клиническая больница скорой медицинской помощи им. К.Н.Шевченко»</t>
  </si>
  <si>
    <t>ГБУЗ КО "Городская клиническая больница №2 "Сосновая роща"</t>
  </si>
  <si>
    <t>ГБУЗ КО "Калужская областная клиническая больница"</t>
  </si>
  <si>
    <t>III уровень (подуровень II ) Итог</t>
  </si>
  <si>
    <t>ГБУЗ КО "ЦРБ Дзержинского района"</t>
  </si>
  <si>
    <t>ГБУЗ КО "ЦРБ Жуковского района"</t>
  </si>
  <si>
    <t>ГБУЗ КО "ЦРБ Козельского района"</t>
  </si>
  <si>
    <t>ГАУЗ КО "Калужская областная детская стоматологическая поликлиника"</t>
  </si>
  <si>
    <t>ГАУЗ КО "Калужская областная стоматологическая поликлиника"</t>
  </si>
  <si>
    <t>ООО «ФРЕЗЕНИУС НЕФРОКЕА»</t>
  </si>
  <si>
    <t>ООО "ГАММА МЕДТЕХНОЛОГИИ"</t>
  </si>
  <si>
    <t>II уровень (подуровень I) Итог</t>
  </si>
  <si>
    <t>ГБУЗ КО "Городская поликлиника ГП " Город Кременки"</t>
  </si>
  <si>
    <t>ГБУЗ КО "ЦРБ Бабынинского района"</t>
  </si>
  <si>
    <t xml:space="preserve"> ГБУЗ КО «Городская поликлиника»</t>
  </si>
  <si>
    <t>ГБУЗ КО "ЦРБ Думиничского района"</t>
  </si>
  <si>
    <t>ГБУЗ КО "ЦРБ Хвастовичского района"</t>
  </si>
  <si>
    <t>ГБУЗ КО "ЦРБ Жиздринского района"</t>
  </si>
  <si>
    <t>ГБУЗ КО "ЦРБ Медынского района"</t>
  </si>
  <si>
    <t>ГБУЗ КО "ЦРБ Юхновского района"</t>
  </si>
  <si>
    <t>ООО "МТК "Микрохирургия глаза"</t>
  </si>
  <si>
    <t>I  уровень (подуровень III) Итог</t>
  </si>
  <si>
    <t>ГБУЗ КО «Калужская городская больница № 5»</t>
  </si>
  <si>
    <t>ГБУЗ КО "ЦРБ Тарусского района"</t>
  </si>
  <si>
    <t>I  уровень (подуровень IV) Итог</t>
  </si>
  <si>
    <t>ГБУЗ КО «Детская  городская больница»</t>
  </si>
  <si>
    <t>ГБУЗ КО «Калужская городская больница № 4 имени Хлюстина Антона Семеновича»</t>
  </si>
  <si>
    <t>ГБУЗ КО "ЦРБ Кировского района"</t>
  </si>
  <si>
    <t>ГБУЗ КО "ЦРБ Сухиничского района"</t>
  </si>
  <si>
    <t>ГБУЗ КО "ЦРБ Боровского района"</t>
  </si>
  <si>
    <t>ГБУЗ КО "ЦРБ Людиновского района"</t>
  </si>
  <si>
    <t>ГБУЗ КО "ЦРБ Малоярославецкого района"</t>
  </si>
  <si>
    <t>НУЗ "Отделенческая больница им.К.Э.Циолковского на станции Калуга ОАО РЖД"</t>
  </si>
  <si>
    <t>ФГБУЗ " Клиническая больница №8 Федерального медико-биологического агантства"</t>
  </si>
  <si>
    <t>ГБУЗ КО «Городской родильный дом»</t>
  </si>
  <si>
    <t>ООО "ЭСКО"</t>
  </si>
  <si>
    <t>ГАУЗ КО "Калужский областной специализированный центр инфекционных заболеваний и СПИД"</t>
  </si>
  <si>
    <t>ООО "Центр ЭКО" (Калуга)</t>
  </si>
  <si>
    <t>ООО "Клиника доктора Фомина.Калуга"</t>
  </si>
  <si>
    <t>ООО "Экосодействие"</t>
  </si>
  <si>
    <t>II уровень (подуровень II) Итог</t>
  </si>
  <si>
    <t>ФКУЗ "МСЧ МВД РФ по Калужской области"</t>
  </si>
  <si>
    <t>УЗ "Медико-санитарная часть N 2"</t>
  </si>
  <si>
    <t>ООО "Стоматолог"</t>
  </si>
  <si>
    <t>УЗ "Медико-санитарная часть N 1    "</t>
  </si>
  <si>
    <t>ГБУЗ КО "Региональный центр скорой медицинской помощи и медицины катастроф"</t>
  </si>
  <si>
    <t>ООО «Антониус Медвизион Калуга – Скорая помощь»</t>
  </si>
  <si>
    <t>ООО "Клиника мужского и женского здоровья"</t>
  </si>
  <si>
    <t>ООО "Эндохирургический центр"</t>
  </si>
  <si>
    <t>ООО "МЕД ЛК"</t>
  </si>
  <si>
    <t>I  уровень (подуровень I) Итог</t>
  </si>
  <si>
    <t>ГБУЗ КО "ЦРБ Мосальского района"</t>
  </si>
  <si>
    <t>ГБУЗ КО "ЦРБ Износковского района"</t>
  </si>
  <si>
    <t>ГБУЗ КО "ЦРБ Барятинского района"</t>
  </si>
  <si>
    <t>ГБУЗ КО "ЦРБ Куйбышевского района"</t>
  </si>
  <si>
    <t>ГБУЗ КО "ЦРБ Перемышльского района"</t>
  </si>
  <si>
    <t>ГБУЗ КО "ЦРБ Мещовского района"</t>
  </si>
  <si>
    <t>ГБУЗ КО "ЦРБ Спас-Деменского района"</t>
  </si>
  <si>
    <t>ГБУЗ КО "ЦРБ Ульяновского района"</t>
  </si>
  <si>
    <t>ГБУЗ КО "ЦРБ Ферзиковского района"</t>
  </si>
  <si>
    <t>I  уровень (подуровень II) Итог</t>
  </si>
  <si>
    <t>КФ ФГАУ МНТК "Микрохирургия глаза" им. акад. С.Н.Федорова Минздрава России</t>
  </si>
  <si>
    <t xml:space="preserve"> МРНЦ имени А.Ф.Цыба – филиал ФГБУ «НМИЦ радиологии» Минздрава России</t>
  </si>
  <si>
    <t xml:space="preserve">Федеральное государственное бюджетное научное учреждение «Федеральный научно-клинический центр реаниматологии и реабилитологии» </t>
  </si>
  <si>
    <t>III уровень (подуровень III) Итог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</si>
  <si>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</si>
  <si>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2019 год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</si>
  <si>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 для Калужского филиала ООО ВТБ МС</t>
  </si>
  <si>
    <t>Обращения по заболеванию объем</t>
  </si>
  <si>
    <t>Неотложная помощь объем</t>
  </si>
  <si>
    <t>Посещения с проф. целями объем</t>
  </si>
  <si>
    <t>из них:</t>
  </si>
  <si>
    <t>Профосмотры дети объем</t>
  </si>
  <si>
    <t>Законч. случ.проф.осм. объем</t>
  </si>
  <si>
    <t>Дисп-ция взр. I этап объем</t>
  </si>
  <si>
    <t>Дисп-ция взр. II этап объем</t>
  </si>
  <si>
    <t>Дисп-ция взр. 1 р.в 2 г. объем</t>
  </si>
  <si>
    <t>Дисп-ция дети объем</t>
  </si>
  <si>
    <t>ФБУЗ "Центр гигиены и эпидемиологии"</t>
  </si>
  <si>
    <t>ГБУЗ КО "Областная туберкулезная больница"</t>
  </si>
  <si>
    <t>ООО "ДЦ НЕФРОС- КАЛУГА"</t>
  </si>
  <si>
    <t>ООО "АВИТУМ"</t>
  </si>
  <si>
    <t>ООО "СИТИЛАБ"</t>
  </si>
  <si>
    <t>ООО "Евромед"</t>
  </si>
  <si>
    <t>ООО "ЛДЦ МИБС-Калуга"</t>
  </si>
  <si>
    <t>ООО "Дистанционная медицина"</t>
  </si>
  <si>
    <t>ООО "М-ЛАЙН"</t>
  </si>
  <si>
    <t>Всего по всем уровням</t>
  </si>
  <si>
    <t>Плановые объемы амбулаторно-поликлинической медицинской помощи в разрезе медицинских организаций на 2019 год</t>
  </si>
  <si>
    <t xml:space="preserve">Плановые объемы амбулаторно-поликлинической медицинской помощи в разрезе медицинских организаций на 2019 год для филиала АО "МАКС-М" в г. Калуге  </t>
  </si>
  <si>
    <t xml:space="preserve">    Плановые объемы амбулаторно-поликлинической медицинской помощи в разрезе медицинских организаций на 2019 год для Калужского филиала ООО ВТБ МС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</si>
  <si>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</si>
  <si>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</si>
  <si>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 для Калужского филиала ООО ВТБ МС</t>
  </si>
  <si>
    <t>Плановые объемы амбулаторно-поликлинической медицинской помощи в разрезе медицинских организаций на 1 кв. 2019 года</t>
  </si>
  <si>
    <t>ООО "Клиника диализа"</t>
  </si>
  <si>
    <t xml:space="preserve">Плановые объемы амбулаторно-поликлинической медицинской помощи в разрезе медицинских организаций на 1 кв. 2019 года для филиала АО "МАКС-М" в г. Калуге      </t>
  </si>
  <si>
    <t>Плановые объемы амбулаторно-поликлинической медицинской помощи в разрезе медицинских организаций на 1 кв. 2019 года для Калужского филиала ООО ВТБ МС</t>
  </si>
  <si>
    <t>Приложение № 11</t>
  </si>
  <si>
    <t>Приложение № 11.1</t>
  </si>
  <si>
    <t>Приложение № 11.2</t>
  </si>
  <si>
    <t>Приложение № 11.3</t>
  </si>
  <si>
    <t>Приложение № 11.4</t>
  </si>
  <si>
    <t>Приложение № 11.5</t>
  </si>
  <si>
    <t>Приложение № 11.6</t>
  </si>
  <si>
    <t>Приложение № 11.7</t>
  </si>
  <si>
    <t>Приложение № 11.8</t>
  </si>
  <si>
    <t>Приложение № 11.9</t>
  </si>
  <si>
    <t>Приложение № 11.10</t>
  </si>
  <si>
    <t>Приложение № 11.11</t>
  </si>
  <si>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Думиничского района</t>
    </r>
  </si>
  <si>
    <r>
      <rPr>
        <sz val="12"/>
        <rFont val="Calibri"/>
        <family val="2"/>
        <charset val="204"/>
      </rPr>
      <t>**</t>
    </r>
    <r>
      <rPr>
        <sz val="12"/>
        <rFont val="Times New Roman"/>
        <family val="1"/>
        <charset val="204"/>
      </rPr>
      <t>ГБУЗ КО «Калужская городская больница № 5»</t>
    </r>
  </si>
  <si>
    <r>
      <rPr>
        <sz val="12"/>
        <rFont val="Calibri"/>
        <family val="2"/>
        <charset val="204"/>
      </rPr>
      <t>***</t>
    </r>
    <r>
      <rPr>
        <sz val="12"/>
        <rFont val="Times New Roman"/>
        <family val="1"/>
        <charset val="204"/>
      </rPr>
      <t>ГБУЗ КО «Калужская городская клиническая больница № 4 имени Хлюстина Антона Семеновича»</t>
    </r>
  </si>
  <si>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5"</t>
    </r>
  </si>
  <si>
    <t>***Участковая больница Ферзиковского района</t>
  </si>
  <si>
    <t>**Участковая больница Перемышльского района</t>
  </si>
  <si>
    <t>*Участковая больница Мещовского района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</si>
  <si>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</si>
  <si>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 для филиала АО "МАКС-М" в г. Калуге      </t>
  </si>
  <si>
    <t>Приложение № 11.12</t>
  </si>
  <si>
    <t>Приложение № 11.13</t>
  </si>
  <si>
    <t>Приложение № 11.14</t>
  </si>
  <si>
    <t>Плановые объемы амбулаторно-поликлинической медицинской помощи в разрезе медицинских организаций на 2 кв. 2019 года</t>
  </si>
  <si>
    <t>Приложение № 11.15</t>
  </si>
  <si>
    <t>Приложение № 11.16</t>
  </si>
  <si>
    <t>Приложение № 11.17</t>
  </si>
  <si>
    <t xml:space="preserve">Плановые объемы амбулаторно-поликлинической медицинской помощи в разрезе медицинских организаций на 2 кв. 2019 года для филиала АО "МАКС-М" в г. Калуге      </t>
  </si>
  <si>
    <t>Плановые объемы амбулаторно-поликлинической медицинской помощи в разрезе медицинских организаций на 2 кв. 2019 года для Калужского филиала ООО ВТБ МС</t>
  </si>
  <si>
    <t>* ГБУЗ КО "Центральная межрайонная больница № 5" (400132) - с участковыми больницами</t>
  </si>
  <si>
    <r>
      <rPr>
        <sz val="12"/>
        <rFont val="Calibri"/>
        <family val="2"/>
        <charset val="204"/>
      </rPr>
      <t>**</t>
    </r>
    <r>
      <rPr>
        <sz val="12"/>
        <rFont val="Times New Roman"/>
        <family val="1"/>
        <charset val="204"/>
      </rPr>
      <t>ГБУЗ КО «»</t>
    </r>
  </si>
  <si>
    <t>** ГБУЗ КО "Калужская городская больница № 5" (400131) - с участковыми больницами</t>
  </si>
  <si>
    <t>*** ГБУЗ КО "Калужская городская клиническая больница № 4 имени Хлюстина Антона Семеновича" (400130) - с участковыми больницами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</si>
</sst>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##,\ ###,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3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 horizontal="center" vertical="center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left" vertic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vertical="center" wrapText="1"/>
    </xf>
    <xf numFmtId="164" fontId="8" fillId="2" borderId="2" xfId="1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9" fillId="0" borderId="2" xfId="0" applyFont="1" applyFill="1" applyBorder="1" applyAlignment="1">
      <alignment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8" fillId="0" borderId="6" xfId="1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 horizontal="center" vertical="center"/>
    </xf>
    <xf numFmtId="3" fontId="11" fillId="0" borderId="2" xfId="0" applyNumberFormat="1" applyFont="1" applyFill="1" applyBorder="1"/>
    <xf numFmtId="3" fontId="0" fillId="0" borderId="0" xfId="0" applyNumberFormat="1"/>
    <xf numFmtId="3" fontId="0" fillId="0" borderId="0" xfId="0" applyNumberFormat="1" applyFill="1"/>
    <xf numFmtId="0" fontId="3" fillId="0" borderId="0" xfId="0" applyFont="1" applyFill="1" applyAlignment="1">
      <alignment horizontal="right"/>
    </xf>
    <xf numFmtId="165" fontId="11" fillId="0" borderId="2" xfId="0" applyNumberFormat="1" applyFont="1" applyBorder="1"/>
    <xf numFmtId="164" fontId="8" fillId="0" borderId="2" xfId="1" applyNumberFormat="1" applyFont="1" applyFill="1" applyBorder="1" applyAlignment="1">
      <alignment horizontal="right" wrapText="1"/>
    </xf>
    <xf numFmtId="165" fontId="11" fillId="0" borderId="2" xfId="0" applyNumberFormat="1" applyFont="1" applyFill="1" applyBorder="1" applyAlignment="1">
      <alignment wrapText="1"/>
    </xf>
    <xf numFmtId="165" fontId="11" fillId="0" borderId="2" xfId="0" applyNumberFormat="1" applyFont="1" applyFill="1" applyBorder="1"/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86" sqref="A86"/>
    </sheetView>
  </sheetViews>
  <sheetFormatPr defaultRowHeight="15"/>
  <cols>
    <col min="1" max="1" width="70.140625" style="10" customWidth="1"/>
    <col min="2" max="6" width="22.42578125" style="10" customWidth="1"/>
    <col min="7" max="7" width="22.85546875" style="10" customWidth="1"/>
    <col min="8" max="16384" width="9.140625" style="10"/>
  </cols>
  <sheetData>
    <row r="1" spans="1:7" ht="15.75">
      <c r="G1" s="39" t="s">
        <v>110</v>
      </c>
    </row>
    <row r="2" spans="1:7" ht="48.75" customHeight="1">
      <c r="A2" s="45" t="s">
        <v>77</v>
      </c>
      <c r="B2" s="45"/>
      <c r="C2" s="45"/>
      <c r="D2" s="45"/>
      <c r="E2" s="45"/>
      <c r="F2" s="45"/>
      <c r="G2" s="45"/>
    </row>
    <row r="3" spans="1:7" s="30" customFormat="1" ht="71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</row>
    <row r="4" spans="1:7" ht="31.5">
      <c r="A4" s="11" t="s">
        <v>7</v>
      </c>
      <c r="B4" s="31">
        <f>'МАКС_2019_КС, ВМП, ДС, СМП'!B4+'ВТБ_2019_КС, ВМП, ДС, СМП'!B4</f>
        <v>978</v>
      </c>
      <c r="C4" s="31">
        <f>'МАКС_2019_КС, ВМП, ДС, СМП'!C4+'ВТБ_2019_КС, ВМП, ДС, СМП'!C4</f>
        <v>30</v>
      </c>
      <c r="D4" s="31">
        <f>'МАКС_2019_КС, ВМП, ДС, СМП'!D4+'ВТБ_2019_КС, ВМП, ДС, СМП'!D4</f>
        <v>0</v>
      </c>
      <c r="E4" s="31">
        <f>'МАКС_2019_КС, ВМП, ДС, СМП'!E4+'ВТБ_2019_КС, ВМП, ДС, СМП'!E4</f>
        <v>969.99599999999998</v>
      </c>
      <c r="F4" s="31">
        <f>'МАКС_2019_КС, ВМП, ДС, СМП'!F4+'ВТБ_2019_КС, ВМП, ДС, СМП'!F4</f>
        <v>0</v>
      </c>
      <c r="G4" s="31">
        <f>'МАКС_2019_КС, ВМП, ДС, СМП'!G4+'ВТБ_2019_КС, ВМП, ДС, СМП'!G4</f>
        <v>0</v>
      </c>
    </row>
    <row r="5" spans="1:7" ht="15.75">
      <c r="A5" s="11" t="s">
        <v>8</v>
      </c>
      <c r="B5" s="31">
        <f>'МАКС_2019_КС, ВМП, ДС, СМП'!B5+'ВТБ_2019_КС, ВМП, ДС, СМП'!B5</f>
        <v>9.9840000000000018</v>
      </c>
      <c r="C5" s="31">
        <f>'МАКС_2019_КС, ВМП, ДС, СМП'!C5+'ВТБ_2019_КС, ВМП, ДС, СМП'!C5</f>
        <v>69.995999999999995</v>
      </c>
      <c r="D5" s="31">
        <f>'МАКС_2019_КС, ВМП, ДС, СМП'!D5+'ВТБ_2019_КС, ВМП, ДС, СМП'!D5</f>
        <v>0</v>
      </c>
      <c r="E5" s="31">
        <f>'МАКС_2019_КС, ВМП, ДС, СМП'!E5+'ВТБ_2019_КС, ВМП, ДС, СМП'!E5</f>
        <v>57</v>
      </c>
      <c r="F5" s="31">
        <f>'МАКС_2019_КС, ВМП, ДС, СМП'!F5+'ВТБ_2019_КС, ВМП, ДС, СМП'!F5</f>
        <v>0</v>
      </c>
      <c r="G5" s="31">
        <f>'МАКС_2019_КС, ВМП, ДС, СМП'!G5+'ВТБ_2019_КС, ВМП, ДС, СМП'!G5</f>
        <v>0</v>
      </c>
    </row>
    <row r="6" spans="1:7" s="33" customFormat="1" ht="15.75">
      <c r="A6" s="6" t="s">
        <v>9</v>
      </c>
      <c r="B6" s="32">
        <f>SUM(B4:B5)</f>
        <v>987.98400000000004</v>
      </c>
      <c r="C6" s="32">
        <f t="shared" ref="C6:G6" si="0">SUM(C4:C5)</f>
        <v>99.995999999999995</v>
      </c>
      <c r="D6" s="32">
        <f t="shared" si="0"/>
        <v>0</v>
      </c>
      <c r="E6" s="32">
        <f t="shared" si="0"/>
        <v>1026.9960000000001</v>
      </c>
      <c r="F6" s="32">
        <f t="shared" si="0"/>
        <v>0</v>
      </c>
      <c r="G6" s="32">
        <f t="shared" si="0"/>
        <v>0</v>
      </c>
    </row>
    <row r="7" spans="1:7" ht="15.75">
      <c r="A7" s="11" t="s">
        <v>10</v>
      </c>
      <c r="B7" s="31">
        <f>'МАКС_2019_КС, ВМП, ДС, СМП'!B7+'ВТБ_2019_КС, ВМП, ДС, СМП'!B7</f>
        <v>7929.239999999998</v>
      </c>
      <c r="C7" s="31">
        <f>'МАКС_2019_КС, ВМП, ДС, СМП'!C7+'ВТБ_2019_КС, ВМП, ДС, СМП'!C7</f>
        <v>39.996000000000002</v>
      </c>
      <c r="D7" s="31">
        <f>'МАКС_2019_КС, ВМП, ДС, СМП'!D7+'ВТБ_2019_КС, ВМП, ДС, СМП'!D7</f>
        <v>99.995999999999995</v>
      </c>
      <c r="E7" s="31">
        <f>'МАКС_2019_КС, ВМП, ДС, СМП'!E7+'ВТБ_2019_КС, ВМП, ДС, СМП'!E7</f>
        <v>0</v>
      </c>
      <c r="F7" s="31">
        <f>'МАКС_2019_КС, ВМП, ДС, СМП'!F7+'ВТБ_2019_КС, ВМП, ДС, СМП'!F7</f>
        <v>0</v>
      </c>
      <c r="G7" s="31">
        <f>'МАКС_2019_КС, ВМП, ДС, СМП'!G7+'ВТБ_2019_КС, ВМП, ДС, СМП'!G7</f>
        <v>0</v>
      </c>
    </row>
    <row r="8" spans="1:7" ht="31.5">
      <c r="A8" s="11" t="s">
        <v>11</v>
      </c>
      <c r="B8" s="31">
        <f>'МАКС_2019_КС, ВМП, ДС, СМП'!B8+'ВТБ_2019_КС, ВМП, ДС, СМП'!B8</f>
        <v>5747.7120000000004</v>
      </c>
      <c r="C8" s="31">
        <f>'МАКС_2019_КС, ВМП, ДС, СМП'!C8+'ВТБ_2019_КС, ВМП, ДС, СМП'!C8</f>
        <v>450</v>
      </c>
      <c r="D8" s="31">
        <f>'МАКС_2019_КС, ВМП, ДС, СМП'!D8+'ВТБ_2019_КС, ВМП, ДС, СМП'!D8</f>
        <v>0</v>
      </c>
      <c r="E8" s="31">
        <f>'МАКС_2019_КС, ВМП, ДС, СМП'!E8+'ВТБ_2019_КС, ВМП, ДС, СМП'!E8</f>
        <v>5420.0040000000008</v>
      </c>
      <c r="F8" s="31">
        <f>'МАКС_2019_КС, ВМП, ДС, СМП'!F8+'ВТБ_2019_КС, ВМП, ДС, СМП'!F8</f>
        <v>0</v>
      </c>
      <c r="G8" s="31">
        <f>'МАКС_2019_КС, ВМП, ДС, СМП'!G8+'ВТБ_2019_КС, ВМП, ДС, СМП'!G8</f>
        <v>0</v>
      </c>
    </row>
    <row r="9" spans="1:7" ht="31.5">
      <c r="A9" s="11" t="s">
        <v>12</v>
      </c>
      <c r="B9" s="31">
        <f>'МАКС_2019_КС, ВМП, ДС, СМП'!B9+'ВТБ_2019_КС, ВМП, ДС, СМП'!B9</f>
        <v>12884.22</v>
      </c>
      <c r="C9" s="31">
        <f>'МАКС_2019_КС, ВМП, ДС, СМП'!C9+'ВТБ_2019_КС, ВМП, ДС, СМП'!C9</f>
        <v>399.51600000000002</v>
      </c>
      <c r="D9" s="31">
        <f>'МАКС_2019_КС, ВМП, ДС, СМП'!D9+'ВТБ_2019_КС, ВМП, ДС, СМП'!D9</f>
        <v>249.99600000000004</v>
      </c>
      <c r="E9" s="31">
        <f>'МАКС_2019_КС, ВМП, ДС, СМП'!E9+'ВТБ_2019_КС, ВМП, ДС, СМП'!E9</f>
        <v>2840.04</v>
      </c>
      <c r="F9" s="31">
        <f>'МАКС_2019_КС, ВМП, ДС, СМП'!F9+'ВТБ_2019_КС, ВМП, ДС, СМП'!F9</f>
        <v>200.00399999999999</v>
      </c>
      <c r="G9" s="31">
        <f>'МАКС_2019_КС, ВМП, ДС, СМП'!G9+'ВТБ_2019_КС, ВМП, ДС, СМП'!G9</f>
        <v>0</v>
      </c>
    </row>
    <row r="10" spans="1:7" ht="15.75">
      <c r="A10" s="11" t="s">
        <v>13</v>
      </c>
      <c r="B10" s="31">
        <f>'МАКС_2019_КС, ВМП, ДС, СМП'!B10+'ВТБ_2019_КС, ВМП, ДС, СМП'!B10</f>
        <v>6415.0560000000005</v>
      </c>
      <c r="C10" s="31">
        <f>'МАКС_2019_КС, ВМП, ДС, СМП'!C10+'ВТБ_2019_КС, ВМП, ДС, СМП'!C10</f>
        <v>600</v>
      </c>
      <c r="D10" s="31">
        <f>'МАКС_2019_КС, ВМП, ДС, СМП'!D10+'ВТБ_2019_КС, ВМП, ДС, СМП'!D10</f>
        <v>819.99600000000009</v>
      </c>
      <c r="E10" s="31">
        <f>'МАКС_2019_КС, ВМП, ДС, СМП'!E10+'ВТБ_2019_КС, ВМП, ДС, СМП'!E10</f>
        <v>616.00800000000004</v>
      </c>
      <c r="F10" s="31">
        <f>'МАКС_2019_КС, ВМП, ДС, СМП'!F10+'ВТБ_2019_КС, ВМП, ДС, СМП'!F10</f>
        <v>99.995999999999995</v>
      </c>
      <c r="G10" s="31">
        <f>'МАКС_2019_КС, ВМП, ДС, СМП'!G10+'ВТБ_2019_КС, ВМП, ДС, СМП'!G10</f>
        <v>0</v>
      </c>
    </row>
    <row r="11" spans="1:7" ht="15.75">
      <c r="A11" s="11" t="s">
        <v>14</v>
      </c>
      <c r="B11" s="31">
        <f>'МАКС_2019_КС, ВМП, ДС, СМП'!B11+'ВТБ_2019_КС, ВМП, ДС, СМП'!B11</f>
        <v>31629.395999999986</v>
      </c>
      <c r="C11" s="31">
        <f>'МАКС_2019_КС, ВМП, ДС, СМП'!C11+'ВТБ_2019_КС, ВМП, ДС, СМП'!C11</f>
        <v>1762.7399999999998</v>
      </c>
      <c r="D11" s="31">
        <f>'МАКС_2019_КС, ВМП, ДС, СМП'!D11+'ВТБ_2019_КС, ВМП, ДС, СМП'!D11</f>
        <v>760.02</v>
      </c>
      <c r="E11" s="31">
        <f>'МАКС_2019_КС, ВМП, ДС, СМП'!E11+'ВТБ_2019_КС, ВМП, ДС, СМП'!E11</f>
        <v>2154.0480000000002</v>
      </c>
      <c r="F11" s="31">
        <f>'МАКС_2019_КС, ВМП, ДС, СМП'!F11+'ВТБ_2019_КС, ВМП, ДС, СМП'!F11</f>
        <v>40.031999999999996</v>
      </c>
      <c r="G11" s="31">
        <f>'МАКС_2019_КС, ВМП, ДС, СМП'!G11+'ВТБ_2019_КС, ВМП, ДС, СМП'!G11</f>
        <v>900</v>
      </c>
    </row>
    <row r="12" spans="1:7" s="33" customFormat="1" ht="15.75">
      <c r="A12" s="6" t="s">
        <v>15</v>
      </c>
      <c r="B12" s="32">
        <f>SUM(B7:B11)</f>
        <v>64605.623999999989</v>
      </c>
      <c r="C12" s="32">
        <f t="shared" ref="C12:G12" si="1">SUM(C7:C11)</f>
        <v>3252.2519999999995</v>
      </c>
      <c r="D12" s="32">
        <f t="shared" si="1"/>
        <v>1930.008</v>
      </c>
      <c r="E12" s="32">
        <f t="shared" si="1"/>
        <v>11030.100000000002</v>
      </c>
      <c r="F12" s="32">
        <f t="shared" si="1"/>
        <v>340.03199999999998</v>
      </c>
      <c r="G12" s="32">
        <f t="shared" si="1"/>
        <v>900</v>
      </c>
    </row>
    <row r="13" spans="1:7" ht="15.75">
      <c r="A13" s="12" t="s">
        <v>16</v>
      </c>
      <c r="B13" s="31">
        <f>'МАКС_2019_КС, ВМП, ДС, СМП'!B13+'ВТБ_2019_КС, ВМП, ДС, СМП'!B13</f>
        <v>3811.308</v>
      </c>
      <c r="C13" s="31">
        <f>'МАКС_2019_КС, ВМП, ДС, СМП'!C13+'ВТБ_2019_КС, ВМП, ДС, СМП'!C13</f>
        <v>0</v>
      </c>
      <c r="D13" s="31">
        <f>'МАКС_2019_КС, ВМП, ДС, СМП'!D13+'ВТБ_2019_КС, ВМП, ДС, СМП'!D13</f>
        <v>275.988</v>
      </c>
      <c r="E13" s="31">
        <f>'МАКС_2019_КС, ВМП, ДС, СМП'!E13+'ВТБ_2019_КС, ВМП, ДС, СМП'!E13</f>
        <v>2796.027</v>
      </c>
      <c r="F13" s="31">
        <f>'МАКС_2019_КС, ВМП, ДС, СМП'!F13+'ВТБ_2019_КС, ВМП, ДС, СМП'!F13</f>
        <v>0</v>
      </c>
      <c r="G13" s="31">
        <f>'МАКС_2019_КС, ВМП, ДС, СМП'!G13+'ВТБ_2019_КС, ВМП, ДС, СМП'!G13</f>
        <v>16544.004000000001</v>
      </c>
    </row>
    <row r="14" spans="1:7" ht="15.75">
      <c r="A14" s="12" t="s">
        <v>18</v>
      </c>
      <c r="B14" s="31">
        <f>'МАКС_2019_КС, ВМП, ДС, СМП'!B14+'ВТБ_2019_КС, ВМП, ДС, СМП'!B14</f>
        <v>2739.12</v>
      </c>
      <c r="C14" s="31">
        <f>'МАКС_2019_КС, ВМП, ДС, СМП'!C14+'ВТБ_2019_КС, ВМП, ДС, СМП'!C14</f>
        <v>0</v>
      </c>
      <c r="D14" s="31">
        <f>'МАКС_2019_КС, ВМП, ДС, СМП'!D14+'ВТБ_2019_КС, ВМП, ДС, СМП'!D14</f>
        <v>0</v>
      </c>
      <c r="E14" s="31">
        <f>'МАКС_2019_КС, ВМП, ДС, СМП'!E14+'ВТБ_2019_КС, ВМП, ДС, СМП'!E14</f>
        <v>1612.0530000000001</v>
      </c>
      <c r="F14" s="31">
        <f>'МАКС_2019_КС, ВМП, ДС, СМП'!F14+'ВТБ_2019_КС, ВМП, ДС, СМП'!F14</f>
        <v>0</v>
      </c>
      <c r="G14" s="31">
        <f>'МАКС_2019_КС, ВМП, ДС, СМП'!G14+'ВТБ_2019_КС, ВМП, ДС, СМП'!G14</f>
        <v>10800</v>
      </c>
    </row>
    <row r="15" spans="1:7" ht="31.5">
      <c r="A15" s="11" t="s">
        <v>19</v>
      </c>
      <c r="B15" s="31">
        <f>'МАКС_2019_КС, ВМП, ДС, СМП'!B15+'ВТБ_2019_КС, ВМП, ДС, СМП'!B15</f>
        <v>0</v>
      </c>
      <c r="C15" s="31">
        <f>'МАКС_2019_КС, ВМП, ДС, СМП'!C15+'ВТБ_2019_КС, ВМП, ДС, СМП'!C15</f>
        <v>0</v>
      </c>
      <c r="D15" s="31">
        <f>'МАКС_2019_КС, ВМП, ДС, СМП'!D15+'ВТБ_2019_КС, ВМП, ДС, СМП'!D15</f>
        <v>0</v>
      </c>
      <c r="E15" s="31">
        <f>'МАКС_2019_КС, ВМП, ДС, СМП'!E15+'ВТБ_2019_КС, ВМП, ДС, СМП'!E15</f>
        <v>0</v>
      </c>
      <c r="F15" s="31">
        <f>'МАКС_2019_КС, ВМП, ДС, СМП'!F15+'ВТБ_2019_КС, ВМП, ДС, СМП'!F15</f>
        <v>0</v>
      </c>
      <c r="G15" s="31">
        <f>'МАКС_2019_КС, ВМП, ДС, СМП'!G15+'ВТБ_2019_КС, ВМП, ДС, СМП'!G15</f>
        <v>0</v>
      </c>
    </row>
    <row r="16" spans="1:7" ht="15.75">
      <c r="A16" s="11" t="s">
        <v>20</v>
      </c>
      <c r="B16" s="31">
        <f>'МАКС_2019_КС, ВМП, ДС, СМП'!B16+'ВТБ_2019_КС, ВМП, ДС, СМП'!B16</f>
        <v>0</v>
      </c>
      <c r="C16" s="31">
        <f>'МАКС_2019_КС, ВМП, ДС, СМП'!C16+'ВТБ_2019_КС, ВМП, ДС, СМП'!C16</f>
        <v>0</v>
      </c>
      <c r="D16" s="31">
        <f>'МАКС_2019_КС, ВМП, ДС, СМП'!D16+'ВТБ_2019_КС, ВМП, ДС, СМП'!D16</f>
        <v>0</v>
      </c>
      <c r="E16" s="31">
        <f>'МАКС_2019_КС, ВМП, ДС, СМП'!E16+'ВТБ_2019_КС, ВМП, ДС, СМП'!E16</f>
        <v>0</v>
      </c>
      <c r="F16" s="31">
        <f>'МАКС_2019_КС, ВМП, ДС, СМП'!F16+'ВТБ_2019_КС, ВМП, ДС, СМП'!F16</f>
        <v>0</v>
      </c>
      <c r="G16" s="31">
        <f>'МАКС_2019_КС, ВМП, ДС, СМП'!G16+'ВТБ_2019_КС, ВМП, ДС, СМП'!G16</f>
        <v>0</v>
      </c>
    </row>
    <row r="17" spans="1:7" ht="15.75">
      <c r="A17" s="11" t="s">
        <v>21</v>
      </c>
      <c r="B17" s="31">
        <f>'МАКС_2019_КС, ВМП, ДС, СМП'!B17+'ВТБ_2019_КС, ВМП, ДС, СМП'!B17</f>
        <v>0</v>
      </c>
      <c r="C17" s="31">
        <f>'МАКС_2019_КС, ВМП, ДС, СМП'!C17+'ВТБ_2019_КС, ВМП, ДС, СМП'!C17</f>
        <v>0</v>
      </c>
      <c r="D17" s="31">
        <f>'МАКС_2019_КС, ВМП, ДС, СМП'!D17+'ВТБ_2019_КС, ВМП, ДС, СМП'!D17</f>
        <v>0</v>
      </c>
      <c r="E17" s="31">
        <f>'МАКС_2019_КС, ВМП, ДС, СМП'!E17+'ВТБ_2019_КС, ВМП, ДС, СМП'!E17</f>
        <v>0</v>
      </c>
      <c r="F17" s="31">
        <f>'МАКС_2019_КС, ВМП, ДС, СМП'!F17+'ВТБ_2019_КС, ВМП, ДС, СМП'!F17</f>
        <v>0</v>
      </c>
      <c r="G17" s="31">
        <f>'МАКС_2019_КС, ВМП, ДС, СМП'!G17+'ВТБ_2019_КС, ВМП, ДС, СМП'!G17</f>
        <v>0</v>
      </c>
    </row>
    <row r="18" spans="1:7" ht="15.75">
      <c r="A18" s="11" t="s">
        <v>22</v>
      </c>
      <c r="B18" s="31">
        <f>'МАКС_2019_КС, ВМП, ДС, СМП'!B18+'ВТБ_2019_КС, ВМП, ДС, СМП'!B18</f>
        <v>0</v>
      </c>
      <c r="C18" s="31">
        <f>'МАКС_2019_КС, ВМП, ДС, СМП'!C18+'ВТБ_2019_КС, ВМП, ДС, СМП'!C18</f>
        <v>0</v>
      </c>
      <c r="D18" s="31">
        <f>'МАКС_2019_КС, ВМП, ДС, СМП'!D18+'ВТБ_2019_КС, ВМП, ДС, СМП'!D18</f>
        <v>0</v>
      </c>
      <c r="E18" s="31">
        <f>'МАКС_2019_КС, ВМП, ДС, СМП'!E18+'ВТБ_2019_КС, ВМП, ДС, СМП'!E18</f>
        <v>9.9960000000000004</v>
      </c>
      <c r="F18" s="31">
        <f>'МАКС_2019_КС, ВМП, ДС, СМП'!F18+'ВТБ_2019_КС, ВМП, ДС, СМП'!F18</f>
        <v>0</v>
      </c>
      <c r="G18" s="31">
        <f>'МАКС_2019_КС, ВМП, ДС, СМП'!G18+'ВТБ_2019_КС, ВМП, ДС, СМП'!G18</f>
        <v>0</v>
      </c>
    </row>
    <row r="19" spans="1:7" s="33" customFormat="1" ht="15.75">
      <c r="A19" s="6" t="s">
        <v>23</v>
      </c>
      <c r="B19" s="32">
        <f>SUM(B13:B18)</f>
        <v>6550.4279999999999</v>
      </c>
      <c r="C19" s="32">
        <f t="shared" ref="C19:G19" si="2">SUM(C13:C18)</f>
        <v>0</v>
      </c>
      <c r="D19" s="32">
        <f t="shared" si="2"/>
        <v>275.988</v>
      </c>
      <c r="E19" s="32">
        <f t="shared" si="2"/>
        <v>4418.076</v>
      </c>
      <c r="F19" s="32">
        <f t="shared" si="2"/>
        <v>0</v>
      </c>
      <c r="G19" s="32">
        <f t="shared" si="2"/>
        <v>27344.004000000001</v>
      </c>
    </row>
    <row r="20" spans="1:7" ht="15.75">
      <c r="A20" s="12" t="s">
        <v>24</v>
      </c>
      <c r="B20" s="31">
        <f>'МАКС_2019_КС, ВМП, ДС, СМП'!B20+'ВТБ_2019_КС, ВМП, ДС, СМП'!B20</f>
        <v>0</v>
      </c>
      <c r="C20" s="31">
        <f>'МАКС_2019_КС, ВМП, ДС, СМП'!C20+'ВТБ_2019_КС, ВМП, ДС, СМП'!C20</f>
        <v>0</v>
      </c>
      <c r="D20" s="31">
        <f>'МАКС_2019_КС, ВМП, ДС, СМП'!D20+'ВТБ_2019_КС, ВМП, ДС, СМП'!D20</f>
        <v>0</v>
      </c>
      <c r="E20" s="31">
        <f>'МАКС_2019_КС, ВМП, ДС, СМП'!E20+'ВТБ_2019_КС, ВМП, ДС, СМП'!E20</f>
        <v>485.00400000000002</v>
      </c>
      <c r="F20" s="31">
        <f>'МАКС_2019_КС, ВМП, ДС, СМП'!F20+'ВТБ_2019_КС, ВМП, ДС, СМП'!F20</f>
        <v>0</v>
      </c>
      <c r="G20" s="31">
        <f>'МАКС_2019_КС, ВМП, ДС, СМП'!G20+'ВТБ_2019_КС, ВМП, ДС, СМП'!G20</f>
        <v>3369.9960000000001</v>
      </c>
    </row>
    <row r="21" spans="1:7" ht="15.75">
      <c r="A21" s="12" t="s">
        <v>25</v>
      </c>
      <c r="B21" s="31">
        <f>'МАКС_2019_КС, ВМП, ДС, СМП'!B21+'ВТБ_2019_КС, ВМП, ДС, СМП'!B21</f>
        <v>980.05200000000002</v>
      </c>
      <c r="C21" s="31">
        <f>'МАКС_2019_КС, ВМП, ДС, СМП'!C21+'ВТБ_2019_КС, ВМП, ДС, СМП'!C21</f>
        <v>0</v>
      </c>
      <c r="D21" s="31">
        <f>'МАКС_2019_КС, ВМП, ДС, СМП'!D21+'ВТБ_2019_КС, ВМП, ДС, СМП'!D21</f>
        <v>0</v>
      </c>
      <c r="E21" s="31">
        <f>'МАКС_2019_КС, ВМП, ДС, СМП'!E21+'ВТБ_2019_КС, ВМП, ДС, СМП'!E21</f>
        <v>1152.0359999999998</v>
      </c>
      <c r="F21" s="31">
        <f>'МАКС_2019_КС, ВМП, ДС, СМП'!F21+'ВТБ_2019_КС, ВМП, ДС, СМП'!F21</f>
        <v>0</v>
      </c>
      <c r="G21" s="31">
        <f>'МАКС_2019_КС, ВМП, ДС, СМП'!G21+'ВТБ_2019_КС, ВМП, ДС, СМП'!G21</f>
        <v>6220.0080000000007</v>
      </c>
    </row>
    <row r="22" spans="1:7" ht="15.75">
      <c r="A22" s="11" t="s">
        <v>26</v>
      </c>
      <c r="B22" s="31">
        <f>'МАКС_2019_КС, ВМП, ДС, СМП'!B22+'ВТБ_2019_КС, ВМП, ДС, СМП'!B22</f>
        <v>0</v>
      </c>
      <c r="C22" s="31">
        <f>'МАКС_2019_КС, ВМП, ДС, СМП'!C22+'ВТБ_2019_КС, ВМП, ДС, СМП'!C22</f>
        <v>0</v>
      </c>
      <c r="D22" s="31">
        <f>'МАКС_2019_КС, ВМП, ДС, СМП'!D22+'ВТБ_2019_КС, ВМП, ДС, СМП'!D22</f>
        <v>0</v>
      </c>
      <c r="E22" s="31">
        <f>'МАКС_2019_КС, ВМП, ДС, СМП'!E22+'ВТБ_2019_КС, ВМП, ДС, СМП'!E22</f>
        <v>2647.0320000000002</v>
      </c>
      <c r="F22" s="31">
        <f>'МАКС_2019_КС, ВМП, ДС, СМП'!F22+'ВТБ_2019_КС, ВМП, ДС, СМП'!F22</f>
        <v>0</v>
      </c>
      <c r="G22" s="31">
        <f>'МАКС_2019_КС, ВМП, ДС, СМП'!G22+'ВТБ_2019_КС, ВМП, ДС, СМП'!G22</f>
        <v>0</v>
      </c>
    </row>
    <row r="23" spans="1:7" ht="15.75">
      <c r="A23" s="12" t="s">
        <v>27</v>
      </c>
      <c r="B23" s="31">
        <f>'МАКС_2019_КС, ВМП, ДС, СМП'!B23+'ВТБ_2019_КС, ВМП, ДС, СМП'!B23</f>
        <v>259.024</v>
      </c>
      <c r="C23" s="31">
        <f>'МАКС_2019_КС, ВМП, ДС, СМП'!C23+'ВТБ_2019_КС, ВМП, ДС, СМП'!C23</f>
        <v>0</v>
      </c>
      <c r="D23" s="31">
        <f>'МАКС_2019_КС, ВМП, ДС, СМП'!D23+'ВТБ_2019_КС, ВМП, ДС, СМП'!D23</f>
        <v>0</v>
      </c>
      <c r="E23" s="31">
        <f>'МАКС_2019_КС, ВМП, ДС, СМП'!E23+'ВТБ_2019_КС, ВМП, ДС, СМП'!E23</f>
        <v>112.41700000000002</v>
      </c>
      <c r="F23" s="31">
        <f>'МАКС_2019_КС, ВМП, ДС, СМП'!F23+'ВТБ_2019_КС, ВМП, ДС, СМП'!F23</f>
        <v>0</v>
      </c>
      <c r="G23" s="31">
        <f>'МАКС_2019_КС, ВМП, ДС, СМП'!G23+'ВТБ_2019_КС, ВМП, ДС, СМП'!G23</f>
        <v>988.95</v>
      </c>
    </row>
    <row r="24" spans="1:7" ht="15.75">
      <c r="A24" s="12" t="s">
        <v>28</v>
      </c>
      <c r="B24" s="31">
        <f>'МАКС_2019_КС, ВМП, ДС, СМП'!B24+'ВТБ_2019_КС, ВМП, ДС, СМП'!B24</f>
        <v>682.04399999999998</v>
      </c>
      <c r="C24" s="31">
        <f>'МАКС_2019_КС, ВМП, ДС, СМП'!C24+'ВТБ_2019_КС, ВМП, ДС, СМП'!C24</f>
        <v>0</v>
      </c>
      <c r="D24" s="31">
        <f>'МАКС_2019_КС, ВМП, ДС, СМП'!D24+'ВТБ_2019_КС, ВМП, ДС, СМП'!D24</f>
        <v>0</v>
      </c>
      <c r="E24" s="31">
        <f>'МАКС_2019_КС, ВМП, ДС, СМП'!E24+'ВТБ_2019_КС, ВМП, ДС, СМП'!E24</f>
        <v>476.02800000000008</v>
      </c>
      <c r="F24" s="31">
        <f>'МАКС_2019_КС, ВМП, ДС, СМП'!F24+'ВТБ_2019_КС, ВМП, ДС, СМП'!F24</f>
        <v>0</v>
      </c>
      <c r="G24" s="31">
        <f>'МАКС_2019_КС, ВМП, ДС, СМП'!G24+'ВТБ_2019_КС, ВМП, ДС, СМП'!G24</f>
        <v>3300</v>
      </c>
    </row>
    <row r="25" spans="1:7" ht="15.75">
      <c r="A25" s="12" t="s">
        <v>29</v>
      </c>
      <c r="B25" s="31">
        <f>'МАКС_2019_КС, ВМП, ДС, СМП'!B25+'ВТБ_2019_КС, ВМП, ДС, СМП'!B25</f>
        <v>820.11599999999999</v>
      </c>
      <c r="C25" s="31">
        <f>'МАКС_2019_КС, ВМП, ДС, СМП'!C25+'ВТБ_2019_КС, ВМП, ДС, СМП'!C25</f>
        <v>0</v>
      </c>
      <c r="D25" s="31">
        <f>'МАКС_2019_КС, ВМП, ДС, СМП'!D25+'ВТБ_2019_КС, ВМП, ДС, СМП'!D25</f>
        <v>0</v>
      </c>
      <c r="E25" s="31">
        <f>'МАКС_2019_КС, ВМП, ДС, СМП'!E25+'ВТБ_2019_КС, ВМП, ДС, СМП'!E25</f>
        <v>474.012</v>
      </c>
      <c r="F25" s="31">
        <f>'МАКС_2019_КС, ВМП, ДС, СМП'!F25+'ВТБ_2019_КС, ВМП, ДС, СМП'!F25</f>
        <v>0</v>
      </c>
      <c r="G25" s="31">
        <f>'МАКС_2019_КС, ВМП, ДС, СМП'!G25+'ВТБ_2019_КС, ВМП, ДС, СМП'!G25</f>
        <v>3199.9920000000002</v>
      </c>
    </row>
    <row r="26" spans="1:7" ht="15.75">
      <c r="A26" s="12" t="s">
        <v>17</v>
      </c>
      <c r="B26" s="31">
        <f>'МАКС_2019_КС, ВМП, ДС, СМП'!B26+'ВТБ_2019_КС, ВМП, ДС, СМП'!B26</f>
        <v>2640.2039999999997</v>
      </c>
      <c r="C26" s="31">
        <f>'МАКС_2019_КС, ВМП, ДС, СМП'!C26+'ВТБ_2019_КС, ВМП, ДС, СМП'!C26</f>
        <v>0</v>
      </c>
      <c r="D26" s="31">
        <f>'МАКС_2019_КС, ВМП, ДС, СМП'!D26+'ВТБ_2019_КС, ВМП, ДС, СМП'!D26</f>
        <v>201.096</v>
      </c>
      <c r="E26" s="31">
        <f>'МАКС_2019_КС, ВМП, ДС, СМП'!E26+'ВТБ_2019_КС, ВМП, ДС, СМП'!E26</f>
        <v>1282.02</v>
      </c>
      <c r="F26" s="31">
        <f>'МАКС_2019_КС, ВМП, ДС, СМП'!F26+'ВТБ_2019_КС, ВМП, ДС, СМП'!F26</f>
        <v>0</v>
      </c>
      <c r="G26" s="31">
        <f>'МАКС_2019_КС, ВМП, ДС, СМП'!G26+'ВТБ_2019_КС, ВМП, ДС, СМП'!G26</f>
        <v>10353.995999999999</v>
      </c>
    </row>
    <row r="27" spans="1:7" ht="15.75">
      <c r="A27" s="12" t="s">
        <v>30</v>
      </c>
      <c r="B27" s="31">
        <f>'МАКС_2019_КС, ВМП, ДС, СМП'!B27+'ВТБ_2019_КС, ВМП, ДС, СМП'!B27</f>
        <v>1070.328</v>
      </c>
      <c r="C27" s="31">
        <f>'МАКС_2019_КС, ВМП, ДС, СМП'!C27+'ВТБ_2019_КС, ВМП, ДС, СМП'!C27</f>
        <v>0</v>
      </c>
      <c r="D27" s="31">
        <f>'МАКС_2019_КС, ВМП, ДС, СМП'!D27+'ВТБ_2019_КС, ВМП, ДС, СМП'!D27</f>
        <v>0</v>
      </c>
      <c r="E27" s="31">
        <f>'МАКС_2019_КС, ВМП, ДС, СМП'!E27+'ВТБ_2019_КС, ВМП, ДС, СМП'!E27</f>
        <v>476.03700000000003</v>
      </c>
      <c r="F27" s="31">
        <f>'МАКС_2019_КС, ВМП, ДС, СМП'!F27+'ВТБ_2019_КС, ВМП, ДС, СМП'!F27</f>
        <v>0</v>
      </c>
      <c r="G27" s="31">
        <f>'МАКС_2019_КС, ВМП, ДС, СМП'!G27+'ВТБ_2019_КС, ВМП, ДС, СМП'!G27</f>
        <v>3499.9920000000002</v>
      </c>
    </row>
    <row r="28" spans="1:7" ht="15.75">
      <c r="A28" s="12" t="s">
        <v>31</v>
      </c>
      <c r="B28" s="31">
        <f>'МАКС_2019_КС, ВМП, ДС, СМП'!B28+'ВТБ_2019_КС, ВМП, ДС, СМП'!B28</f>
        <v>1089.0120000000002</v>
      </c>
      <c r="C28" s="31">
        <f>'МАКС_2019_КС, ВМП, ДС, СМП'!C28+'ВТБ_2019_КС, ВМП, ДС, СМП'!C28</f>
        <v>0</v>
      </c>
      <c r="D28" s="31">
        <f>'МАКС_2019_КС, ВМП, ДС, СМП'!D28+'ВТБ_2019_КС, ВМП, ДС, СМП'!D28</f>
        <v>0</v>
      </c>
      <c r="E28" s="31">
        <f>'МАКС_2019_КС, ВМП, ДС, СМП'!E28+'ВТБ_2019_КС, ВМП, ДС, СМП'!E28</f>
        <v>477.02100000000002</v>
      </c>
      <c r="F28" s="31">
        <f>'МАКС_2019_КС, ВМП, ДС, СМП'!F28+'ВТБ_2019_КС, ВМП, ДС, СМП'!F28</f>
        <v>0</v>
      </c>
      <c r="G28" s="31">
        <f>'МАКС_2019_КС, ВМП, ДС, СМП'!G28+'ВТБ_2019_КС, ВМП, ДС, СМП'!G28</f>
        <v>2886.9960000000005</v>
      </c>
    </row>
    <row r="29" spans="1:7" ht="15.75">
      <c r="A29" s="7" t="s">
        <v>32</v>
      </c>
      <c r="B29" s="31">
        <f>'МАКС_2019_КС, ВМП, ДС, СМП'!B29+'ВТБ_2019_КС, ВМП, ДС, СМП'!B29</f>
        <v>0</v>
      </c>
      <c r="C29" s="31">
        <f>'МАКС_2019_КС, ВМП, ДС, СМП'!C29+'ВТБ_2019_КС, ВМП, ДС, СМП'!C29</f>
        <v>0</v>
      </c>
      <c r="D29" s="31">
        <f>'МАКС_2019_КС, ВМП, ДС, СМП'!D29+'ВТБ_2019_КС, ВМП, ДС, СМП'!D29</f>
        <v>0</v>
      </c>
      <c r="E29" s="31">
        <f>'МАКС_2019_КС, ВМП, ДС, СМП'!E29+'ВТБ_2019_КС, ВМП, ДС, СМП'!E29</f>
        <v>100.00799999999998</v>
      </c>
      <c r="F29" s="31">
        <f>'МАКС_2019_КС, ВМП, ДС, СМП'!F29+'ВТБ_2019_КС, ВМП, ДС, СМП'!F29</f>
        <v>0</v>
      </c>
      <c r="G29" s="31">
        <f>'МАКС_2019_КС, ВМП, ДС, СМП'!G29+'ВТБ_2019_КС, ВМП, ДС, СМП'!G29</f>
        <v>0</v>
      </c>
    </row>
    <row r="30" spans="1:7" ht="15.75">
      <c r="A30" s="7" t="s">
        <v>122</v>
      </c>
      <c r="B30" s="31">
        <f>'МАКС_2019_КС, ВМП, ДС, СМП'!B30+'ВТБ_2019_КС, ВМП, ДС, СМП'!B30</f>
        <v>558.96799999999996</v>
      </c>
      <c r="C30" s="31">
        <f>'МАКС_2019_КС, ВМП, ДС, СМП'!C30+'ВТБ_2019_КС, ВМП, ДС, СМП'!C30</f>
        <v>0</v>
      </c>
      <c r="D30" s="31">
        <f>'МАКС_2019_КС, ВМП, ДС, СМП'!D30+'ВТБ_2019_КС, ВМП, ДС, СМП'!D30</f>
        <v>0</v>
      </c>
      <c r="E30" s="31">
        <f>'МАКС_2019_КС, ВМП, ДС, СМП'!E30+'ВТБ_2019_КС, ВМП, ДС, СМП'!E30</f>
        <v>242.59100000000004</v>
      </c>
      <c r="F30" s="31">
        <f>'МАКС_2019_КС, ВМП, ДС, СМП'!F30+'ВТБ_2019_КС, ВМП, ДС, СМП'!F30</f>
        <v>0</v>
      </c>
      <c r="G30" s="31">
        <f>'МАКС_2019_КС, ВМП, ДС, СМП'!G30+'ВТБ_2019_КС, ВМП, ДС, СМП'!G30</f>
        <v>2134.0500000000002</v>
      </c>
    </row>
    <row r="31" spans="1:7" s="33" customFormat="1" ht="15.75">
      <c r="A31" s="8" t="s">
        <v>33</v>
      </c>
      <c r="B31" s="32">
        <f>SUM(B20:B30)</f>
        <v>8099.7480000000005</v>
      </c>
      <c r="C31" s="32">
        <f t="shared" ref="C31:G31" si="3">SUM(C20:C30)</f>
        <v>0</v>
      </c>
      <c r="D31" s="32">
        <f t="shared" si="3"/>
        <v>201.096</v>
      </c>
      <c r="E31" s="32">
        <f t="shared" si="3"/>
        <v>7924.206000000001</v>
      </c>
      <c r="F31" s="32">
        <f t="shared" si="3"/>
        <v>0</v>
      </c>
      <c r="G31" s="32">
        <f t="shared" si="3"/>
        <v>35953.980000000003</v>
      </c>
    </row>
    <row r="32" spans="1:7" ht="15.75">
      <c r="A32" s="11" t="s">
        <v>34</v>
      </c>
      <c r="B32" s="31">
        <f>'МАКС_2019_КС, ВМП, ДС, СМП'!B32+'ВТБ_2019_КС, ВМП, ДС, СМП'!B32</f>
        <v>600.01499999999999</v>
      </c>
      <c r="C32" s="31">
        <f>'МАКС_2019_КС, ВМП, ДС, СМП'!C32+'ВТБ_2019_КС, ВМП, ДС, СМП'!C32</f>
        <v>0</v>
      </c>
      <c r="D32" s="31">
        <f>'МАКС_2019_КС, ВМП, ДС, СМП'!D32+'ВТБ_2019_КС, ВМП, ДС, СМП'!D32</f>
        <v>0</v>
      </c>
      <c r="E32" s="31">
        <f>'МАКС_2019_КС, ВМП, ДС, СМП'!E32+'ВТБ_2019_КС, ВМП, ДС, СМП'!E32</f>
        <v>1354.8969999999999</v>
      </c>
      <c r="F32" s="31">
        <f>'МАКС_2019_КС, ВМП, ДС, СМП'!F32+'ВТБ_2019_КС, ВМП, ДС, СМП'!F32</f>
        <v>0</v>
      </c>
      <c r="G32" s="31">
        <f>'МАКС_2019_КС, ВМП, ДС, СМП'!G32+'ВТБ_2019_КС, ВМП, ДС, СМП'!G32</f>
        <v>0</v>
      </c>
    </row>
    <row r="33" spans="1:7" ht="15.75">
      <c r="A33" s="12" t="s">
        <v>35</v>
      </c>
      <c r="B33" s="31">
        <f>'МАКС_2019_КС, ВМП, ДС, СМП'!B33+'ВТБ_2019_КС, ВМП, ДС, СМП'!B33</f>
        <v>1117.0439999999999</v>
      </c>
      <c r="C33" s="31">
        <f>'МАКС_2019_КС, ВМП, ДС, СМП'!C33+'ВТБ_2019_КС, ВМП, ДС, СМП'!C33</f>
        <v>0</v>
      </c>
      <c r="D33" s="31">
        <f>'МАКС_2019_КС, ВМП, ДС, СМП'!D33+'ВТБ_2019_КС, ВМП, ДС, СМП'!D33</f>
        <v>0</v>
      </c>
      <c r="E33" s="31">
        <f>'МАКС_2019_КС, ВМП, ДС, СМП'!E33+'ВТБ_2019_КС, ВМП, ДС, СМП'!E33</f>
        <v>450.084</v>
      </c>
      <c r="F33" s="31">
        <f>'МАКС_2019_КС, ВМП, ДС, СМП'!F33+'ВТБ_2019_КС, ВМП, ДС, СМП'!F33</f>
        <v>0</v>
      </c>
      <c r="G33" s="31">
        <f>'МАКС_2019_КС, ВМП, ДС, СМП'!G33+'ВТБ_2019_КС, ВМП, ДС, СМП'!G33</f>
        <v>3059.0039999999999</v>
      </c>
    </row>
    <row r="34" spans="1:7" ht="31.5">
      <c r="A34" s="7" t="s">
        <v>44</v>
      </c>
      <c r="B34" s="31">
        <f>'МАКС_2019_КС, ВМП, ДС, СМП'!B34+'ВТБ_2019_КС, ВМП, ДС, СМП'!B34</f>
        <v>2261.991</v>
      </c>
      <c r="C34" s="31">
        <f>'МАКС_2019_КС, ВМП, ДС, СМП'!C34+'ВТБ_2019_КС, ВМП, ДС, СМП'!C34</f>
        <v>8.016</v>
      </c>
      <c r="D34" s="31">
        <f>'МАКС_2019_КС, ВМП, ДС, СМП'!D34+'ВТБ_2019_КС, ВМП, ДС, СМП'!D34</f>
        <v>0</v>
      </c>
      <c r="E34" s="31">
        <f>'МАКС_2019_КС, ВМП, ДС, СМП'!E34+'ВТБ_2019_КС, ВМП, ДС, СМП'!E34</f>
        <v>700.03199999999993</v>
      </c>
      <c r="F34" s="31">
        <f>'МАКС_2019_КС, ВМП, ДС, СМП'!F34+'ВТБ_2019_КС, ВМП, ДС, СМП'!F34</f>
        <v>0</v>
      </c>
      <c r="G34" s="31">
        <f>'МАКС_2019_КС, ВМП, ДС, СМП'!G34+'ВТБ_2019_КС, ВМП, ДС, СМП'!G34</f>
        <v>0</v>
      </c>
    </row>
    <row r="35" spans="1:7" ht="15.75">
      <c r="A35" s="11" t="s">
        <v>123</v>
      </c>
      <c r="B35" s="31">
        <f>'МАКС_2019_КС, ВМП, ДС, СМП'!B35+'ВТБ_2019_КС, ВМП, ДС, СМП'!B35</f>
        <v>1400.037</v>
      </c>
      <c r="C35" s="31">
        <f>'МАКС_2019_КС, ВМП, ДС, СМП'!C35+'ВТБ_2019_КС, ВМП, ДС, СМП'!C35</f>
        <v>0</v>
      </c>
      <c r="D35" s="31">
        <f>'МАКС_2019_КС, ВМП, ДС, СМП'!D35+'ВТБ_2019_КС, ВМП, ДС, СМП'!D35</f>
        <v>0</v>
      </c>
      <c r="E35" s="31">
        <f>'МАКС_2019_КС, ВМП, ДС, СМП'!E35+'ВТБ_2019_КС, ВМП, ДС, СМП'!E35</f>
        <v>3164.0200000000004</v>
      </c>
      <c r="F35" s="31">
        <f>'МАКС_2019_КС, ВМП, ДС, СМП'!F35+'ВТБ_2019_КС, ВМП, ДС, СМП'!F35</f>
        <v>0</v>
      </c>
      <c r="G35" s="31">
        <f>'МАКС_2019_КС, ВМП, ДС, СМП'!G35+'ВТБ_2019_КС, ВМП, ДС, СМП'!G35</f>
        <v>0</v>
      </c>
    </row>
    <row r="36" spans="1:7" s="33" customFormat="1" ht="15.75">
      <c r="A36" s="13" t="s">
        <v>36</v>
      </c>
      <c r="B36" s="32">
        <f>SUM(B32:B35)</f>
        <v>5379.0869999999995</v>
      </c>
      <c r="C36" s="32">
        <f t="shared" ref="C36:G36" si="4">SUM(C32:C35)</f>
        <v>8.016</v>
      </c>
      <c r="D36" s="32">
        <f t="shared" si="4"/>
        <v>0</v>
      </c>
      <c r="E36" s="32">
        <f t="shared" si="4"/>
        <v>5669.0330000000004</v>
      </c>
      <c r="F36" s="32">
        <f t="shared" si="4"/>
        <v>0</v>
      </c>
      <c r="G36" s="32">
        <f t="shared" si="4"/>
        <v>3059.0039999999999</v>
      </c>
    </row>
    <row r="37" spans="1:7" ht="15.75">
      <c r="A37" s="11" t="s">
        <v>37</v>
      </c>
      <c r="B37" s="31">
        <f>'МАКС_2019_КС, ВМП, ДС, СМП'!B37+'ВТБ_2019_КС, ВМП, ДС, СМП'!B37</f>
        <v>4465.1400000000012</v>
      </c>
      <c r="C37" s="31">
        <f>'МАКС_2019_КС, ВМП, ДС, СМП'!C37+'ВТБ_2019_КС, ВМП, ДС, СМП'!C37</f>
        <v>2.004</v>
      </c>
      <c r="D37" s="31">
        <f>'МАКС_2019_КС, ВМП, ДС, СМП'!D37+'ВТБ_2019_КС, ВМП, ДС, СМП'!D37</f>
        <v>0</v>
      </c>
      <c r="E37" s="31">
        <f>'МАКС_2019_КС, ВМП, ДС, СМП'!E37+'ВТБ_2019_КС, ВМП, ДС, СМП'!E37</f>
        <v>6615.0720000000001</v>
      </c>
      <c r="F37" s="31">
        <f>'МАКС_2019_КС, ВМП, ДС, СМП'!F37+'ВТБ_2019_КС, ВМП, ДС, СМП'!F37</f>
        <v>600.01199999999994</v>
      </c>
      <c r="G37" s="31">
        <f>'МАКС_2019_КС, ВМП, ДС, СМП'!G37+'ВТБ_2019_КС, ВМП, ДС, СМП'!G37</f>
        <v>0</v>
      </c>
    </row>
    <row r="38" spans="1:7" ht="31.5">
      <c r="A38" s="11" t="s">
        <v>38</v>
      </c>
      <c r="B38" s="31">
        <f>'МАКС_2019_КС, ВМП, ДС, СМП'!B38+'ВТБ_2019_КС, ВМП, ДС, СМП'!B38</f>
        <v>1927.521</v>
      </c>
      <c r="C38" s="31">
        <f>'МАКС_2019_КС, ВМП, ДС, СМП'!C38+'ВТБ_2019_КС, ВМП, ДС, СМП'!C38</f>
        <v>0</v>
      </c>
      <c r="D38" s="31">
        <f>'МАКС_2019_КС, ВМП, ДС, СМП'!D38+'ВТБ_2019_КС, ВМП, ДС, СМП'!D38</f>
        <v>0</v>
      </c>
      <c r="E38" s="31">
        <f>'МАКС_2019_КС, ВМП, ДС, СМП'!E38+'ВТБ_2019_КС, ВМП, ДС, СМП'!E38</f>
        <v>900.00800000000004</v>
      </c>
      <c r="F38" s="31">
        <f>'МАКС_2019_КС, ВМП, ДС, СМП'!F38+'ВТБ_2019_КС, ВМП, ДС, СМП'!F38</f>
        <v>0</v>
      </c>
      <c r="G38" s="31">
        <f>'МАКС_2019_КС, ВМП, ДС, СМП'!G38+'ВТБ_2019_КС, ВМП, ДС, СМП'!G38</f>
        <v>0</v>
      </c>
    </row>
    <row r="39" spans="1:7" ht="15.75">
      <c r="A39" s="12" t="s">
        <v>39</v>
      </c>
      <c r="B39" s="31">
        <f>'МАКС_2019_КС, ВМП, ДС, СМП'!B39+'ВТБ_2019_КС, ВМП, ДС, СМП'!B39</f>
        <v>5848.2960000000012</v>
      </c>
      <c r="C39" s="31">
        <f>'МАКС_2019_КС, ВМП, ДС, СМП'!C39+'ВТБ_2019_КС, ВМП, ДС, СМП'!C39</f>
        <v>0</v>
      </c>
      <c r="D39" s="31">
        <f>'МАКС_2019_КС, ВМП, ДС, СМП'!D39+'ВТБ_2019_КС, ВМП, ДС, СМП'!D39</f>
        <v>0</v>
      </c>
      <c r="E39" s="31">
        <f>'МАКС_2019_КС, ВМП, ДС, СМП'!E39+'ВТБ_2019_КС, ВМП, ДС, СМП'!E39</f>
        <v>1217.0039999999999</v>
      </c>
      <c r="F39" s="31">
        <f>'МАКС_2019_КС, ВМП, ДС, СМП'!F39+'ВТБ_2019_КС, ВМП, ДС, СМП'!F39</f>
        <v>0</v>
      </c>
      <c r="G39" s="31">
        <f>'МАКС_2019_КС, ВМП, ДС, СМП'!G39+'ВТБ_2019_КС, ВМП, ДС, СМП'!G39</f>
        <v>11700</v>
      </c>
    </row>
    <row r="40" spans="1:7" ht="15.75">
      <c r="A40" s="12" t="s">
        <v>40</v>
      </c>
      <c r="B40" s="31">
        <f>'МАКС_2019_КС, ВМП, ДС, СМП'!B40+'ВТБ_2019_КС, ВМП, ДС, СМП'!B40</f>
        <v>875.31000000000006</v>
      </c>
      <c r="C40" s="31">
        <f>'МАКС_2019_КС, ВМП, ДС, СМП'!C40+'ВТБ_2019_КС, ВМП, ДС, СМП'!C40</f>
        <v>0</v>
      </c>
      <c r="D40" s="31">
        <f>'МАКС_2019_КС, ВМП, ДС, СМП'!D40+'ВТБ_2019_КС, ВМП, ДС, СМП'!D40</f>
        <v>0</v>
      </c>
      <c r="E40" s="31">
        <f>'МАКС_2019_КС, ВМП, ДС, СМП'!E40+'ВТБ_2019_КС, ВМП, ДС, СМП'!E40</f>
        <v>223.875</v>
      </c>
      <c r="F40" s="31">
        <f>'МАКС_2019_КС, ВМП, ДС, СМП'!F40+'ВТБ_2019_КС, ВМП, ДС, СМП'!F40</f>
        <v>0</v>
      </c>
      <c r="G40" s="31">
        <f>'МАКС_2019_КС, ВМП, ДС, СМП'!G40+'ВТБ_2019_КС, ВМП, ДС, СМП'!G40</f>
        <v>1845.5350000000001</v>
      </c>
    </row>
    <row r="41" spans="1:7" ht="15.75">
      <c r="A41" s="12" t="s">
        <v>41</v>
      </c>
      <c r="B41" s="31">
        <f>'МАКС_2019_КС, ВМП, ДС, СМП'!B41+'ВТБ_2019_КС, ВМП, ДС, СМП'!B41</f>
        <v>6004.2119999999995</v>
      </c>
      <c r="C41" s="31">
        <f>'МАКС_2019_КС, ВМП, ДС, СМП'!C41+'ВТБ_2019_КС, ВМП, ДС, СМП'!C41</f>
        <v>0</v>
      </c>
      <c r="D41" s="31">
        <f>'МАКС_2019_КС, ВМП, ДС, СМП'!D41+'ВТБ_2019_КС, ВМП, ДС, СМП'!D41</f>
        <v>0</v>
      </c>
      <c r="E41" s="31">
        <f>'МАКС_2019_КС, ВМП, ДС, СМП'!E41+'ВТБ_2019_КС, ВМП, ДС, СМП'!E41</f>
        <v>2190.0299999999997</v>
      </c>
      <c r="F41" s="31">
        <f>'МАКС_2019_КС, ВМП, ДС, СМП'!F41+'ВТБ_2019_КС, ВМП, ДС, СМП'!F41</f>
        <v>0</v>
      </c>
      <c r="G41" s="31">
        <f>'МАКС_2019_КС, ВМП, ДС, СМП'!G41+'ВТБ_2019_КС, ВМП, ДС, СМП'!G41</f>
        <v>16443</v>
      </c>
    </row>
    <row r="42" spans="1:7" ht="15.75">
      <c r="A42" s="12" t="s">
        <v>42</v>
      </c>
      <c r="B42" s="31">
        <f>'МАКС_2019_КС, ВМП, ДС, СМП'!B42+'ВТБ_2019_КС, ВМП, ДС, СМП'!B42</f>
        <v>4972.2479999999996</v>
      </c>
      <c r="C42" s="31">
        <f>'МАКС_2019_КС, ВМП, ДС, СМП'!C42+'ВТБ_2019_КС, ВМП, ДС, СМП'!C42</f>
        <v>0</v>
      </c>
      <c r="D42" s="31">
        <f>'МАКС_2019_КС, ВМП, ДС, СМП'!D42+'ВТБ_2019_КС, ВМП, ДС, СМП'!D42</f>
        <v>0</v>
      </c>
      <c r="E42" s="31">
        <f>'МАКС_2019_КС, ВМП, ДС, СМП'!E42+'ВТБ_2019_КС, ВМП, ДС, СМП'!E42</f>
        <v>1678.029</v>
      </c>
      <c r="F42" s="31">
        <f>'МАКС_2019_КС, ВМП, ДС, СМП'!F42+'ВТБ_2019_КС, ВМП, ДС, СМП'!F42</f>
        <v>0</v>
      </c>
      <c r="G42" s="31">
        <f>'МАКС_2019_КС, ВМП, ДС, СМП'!G42+'ВТБ_2019_КС, ВМП, ДС, СМП'!G42</f>
        <v>13340.007</v>
      </c>
    </row>
    <row r="43" spans="1:7" ht="15.75">
      <c r="A43" s="12" t="s">
        <v>43</v>
      </c>
      <c r="B43" s="31">
        <f>'МАКС_2019_КС, ВМП, ДС, СМП'!B43+'ВТБ_2019_КС, ВМП, ДС, СМП'!B43</f>
        <v>5672.7359999999999</v>
      </c>
      <c r="C43" s="31">
        <f>'МАКС_2019_КС, ВМП, ДС, СМП'!C43+'ВТБ_2019_КС, ВМП, ДС, СМП'!C43</f>
        <v>0</v>
      </c>
      <c r="D43" s="31">
        <f>'МАКС_2019_КС, ВМП, ДС, СМП'!D43+'ВТБ_2019_КС, ВМП, ДС, СМП'!D43</f>
        <v>0</v>
      </c>
      <c r="E43" s="31">
        <f>'МАКС_2019_КС, ВМП, ДС, СМП'!E43+'ВТБ_2019_КС, ВМП, ДС, СМП'!E43</f>
        <v>1675.0770000000002</v>
      </c>
      <c r="F43" s="31">
        <f>'МАКС_2019_КС, ВМП, ДС, СМП'!F43+'ВТБ_2019_КС, ВМП, ДС, СМП'!F43</f>
        <v>0</v>
      </c>
      <c r="G43" s="31">
        <f>'МАКС_2019_КС, ВМП, ДС, СМП'!G43+'ВТБ_2019_КС, ВМП, ДС, СМП'!G43</f>
        <v>17400</v>
      </c>
    </row>
    <row r="44" spans="1:7" ht="31.5">
      <c r="A44" s="7" t="s">
        <v>45</v>
      </c>
      <c r="B44" s="31">
        <f>'МАКС_2019_КС, ВМП, ДС, СМП'!B44+'ВТБ_2019_КС, ВМП, ДС, СМП'!B44</f>
        <v>15558.36</v>
      </c>
      <c r="C44" s="31">
        <f>'МАКС_2019_КС, ВМП, ДС, СМП'!C44+'ВТБ_2019_КС, ВМП, ДС, СМП'!C44</f>
        <v>19.896000000000001</v>
      </c>
      <c r="D44" s="31">
        <f>'МАКС_2019_КС, ВМП, ДС, СМП'!D44+'ВТБ_2019_КС, ВМП, ДС, СМП'!D44</f>
        <v>0</v>
      </c>
      <c r="E44" s="31">
        <f>'МАКС_2019_КС, ВМП, ДС, СМП'!E44+'ВТБ_2019_КС, ВМП, ДС, СМП'!E44</f>
        <v>2480.0519999999997</v>
      </c>
      <c r="F44" s="31">
        <f>'МАКС_2019_КС, ВМП, ДС, СМП'!F44+'ВТБ_2019_КС, ВМП, ДС, СМП'!F44</f>
        <v>0</v>
      </c>
      <c r="G44" s="31">
        <f>'МАКС_2019_КС, ВМП, ДС, СМП'!G44+'ВТБ_2019_КС, ВМП, ДС, СМП'!G44</f>
        <v>27588</v>
      </c>
    </row>
    <row r="45" spans="1:7" ht="15.75">
      <c r="A45" s="11" t="s">
        <v>46</v>
      </c>
      <c r="B45" s="31">
        <f>'МАКС_2019_КС, ВМП, ДС, СМП'!B45+'ВТБ_2019_КС, ВМП, ДС, СМП'!B45</f>
        <v>7260.0209999999988</v>
      </c>
      <c r="C45" s="31">
        <f>'МАКС_2019_КС, ВМП, ДС, СМП'!C45+'ВТБ_2019_КС, ВМП, ДС, СМП'!C45</f>
        <v>0</v>
      </c>
      <c r="D45" s="31">
        <f>'МАКС_2019_КС, ВМП, ДС, СМП'!D45+'ВТБ_2019_КС, ВМП, ДС, СМП'!D45</f>
        <v>0</v>
      </c>
      <c r="E45" s="31">
        <f>'МАКС_2019_КС, ВМП, ДС, СМП'!E45+'ВТБ_2019_КС, ВМП, ДС, СМП'!E45</f>
        <v>99.996000000000009</v>
      </c>
      <c r="F45" s="31">
        <f>'МАКС_2019_КС, ВМП, ДС, СМП'!F45+'ВТБ_2019_КС, ВМП, ДС, СМП'!F45</f>
        <v>0</v>
      </c>
      <c r="G45" s="31">
        <f>'МАКС_2019_КС, ВМП, ДС, СМП'!G45+'ВТБ_2019_КС, ВМП, ДС, СМП'!G45</f>
        <v>0</v>
      </c>
    </row>
    <row r="46" spans="1:7" ht="15.75">
      <c r="A46" s="7" t="s">
        <v>47</v>
      </c>
      <c r="B46" s="31">
        <f>'МАКС_2019_КС, ВМП, ДС, СМП'!B46+'ВТБ_2019_КС, ВМП, ДС, СМП'!B46</f>
        <v>99.995999999999995</v>
      </c>
      <c r="C46" s="31">
        <f>'МАКС_2019_КС, ВМП, ДС, СМП'!C46+'ВТБ_2019_КС, ВМП, ДС, СМП'!C46</f>
        <v>0</v>
      </c>
      <c r="D46" s="31">
        <f>'МАКС_2019_КС, ВМП, ДС, СМП'!D46+'ВТБ_2019_КС, ВМП, ДС, СМП'!D46</f>
        <v>0</v>
      </c>
      <c r="E46" s="31">
        <f>'МАКС_2019_КС, ВМП, ДС, СМП'!E46+'ВТБ_2019_КС, ВМП, ДС, СМП'!E46</f>
        <v>50.003999999999998</v>
      </c>
      <c r="F46" s="31">
        <f>'МАКС_2019_КС, ВМП, ДС, СМП'!F46+'ВТБ_2019_КС, ВМП, ДС, СМП'!F46</f>
        <v>0</v>
      </c>
      <c r="G46" s="31">
        <f>'МАКС_2019_КС, ВМП, ДС, СМП'!G46+'ВТБ_2019_КС, ВМП, ДС, СМП'!G46</f>
        <v>0</v>
      </c>
    </row>
    <row r="47" spans="1:7" ht="31.5">
      <c r="A47" s="7" t="s">
        <v>48</v>
      </c>
      <c r="B47" s="31">
        <f>'МАКС_2019_КС, ВМП, ДС, СМП'!B47+'ВТБ_2019_КС, ВМП, ДС, СМП'!B47</f>
        <v>3100.0680000000002</v>
      </c>
      <c r="C47" s="31">
        <f>'МАКС_2019_КС, ВМП, ДС, СМП'!C47+'ВТБ_2019_КС, ВМП, ДС, СМП'!C47</f>
        <v>0</v>
      </c>
      <c r="D47" s="31">
        <f>'МАКС_2019_КС, ВМП, ДС, СМП'!D47+'ВТБ_2019_КС, ВМП, ДС, СМП'!D47</f>
        <v>0</v>
      </c>
      <c r="E47" s="31">
        <f>'МАКС_2019_КС, ВМП, ДС, СМП'!E47+'ВТБ_2019_КС, ВМП, ДС, СМП'!E47</f>
        <v>180</v>
      </c>
      <c r="F47" s="31">
        <f>'МАКС_2019_КС, ВМП, ДС, СМП'!F47+'ВТБ_2019_КС, ВМП, ДС, СМП'!F47</f>
        <v>0</v>
      </c>
      <c r="G47" s="31">
        <f>'МАКС_2019_КС, ВМП, ДС, СМП'!G47+'ВТБ_2019_КС, ВМП, ДС, СМП'!G47</f>
        <v>0</v>
      </c>
    </row>
    <row r="48" spans="1:7" ht="15.75">
      <c r="A48" s="11" t="s">
        <v>49</v>
      </c>
      <c r="B48" s="31">
        <f>'МАКС_2019_КС, ВМП, ДС, СМП'!B48+'ВТБ_2019_КС, ВМП, ДС, СМП'!B48</f>
        <v>0</v>
      </c>
      <c r="C48" s="31">
        <f>'МАКС_2019_КС, ВМП, ДС, СМП'!C48+'ВТБ_2019_КС, ВМП, ДС, СМП'!C48</f>
        <v>0</v>
      </c>
      <c r="D48" s="31">
        <f>'МАКС_2019_КС, ВМП, ДС, СМП'!D48+'ВТБ_2019_КС, ВМП, ДС, СМП'!D48</f>
        <v>0</v>
      </c>
      <c r="E48" s="31">
        <f>'МАКС_2019_КС, ВМП, ДС, СМП'!E48+'ВТБ_2019_КС, ВМП, ДС, СМП'!E48</f>
        <v>5.0039999999999996</v>
      </c>
      <c r="F48" s="31">
        <f>'МАКС_2019_КС, ВМП, ДС, СМП'!F48+'ВТБ_2019_КС, ВМП, ДС, СМП'!F48</f>
        <v>0</v>
      </c>
      <c r="G48" s="31">
        <f>'МАКС_2019_КС, ВМП, ДС, СМП'!G48+'ВТБ_2019_КС, ВМП, ДС, СМП'!G48</f>
        <v>0</v>
      </c>
    </row>
    <row r="49" spans="1:7" ht="15.75">
      <c r="A49" s="11" t="s">
        <v>50</v>
      </c>
      <c r="B49" s="31">
        <f>'МАКС_2019_КС, ВМП, ДС, СМП'!B49+'ВТБ_2019_КС, ВМП, ДС, СМП'!B49</f>
        <v>0</v>
      </c>
      <c r="C49" s="31">
        <f>'МАКС_2019_КС, ВМП, ДС, СМП'!C49+'ВТБ_2019_КС, ВМП, ДС, СМП'!C49</f>
        <v>0</v>
      </c>
      <c r="D49" s="31">
        <f>'МАКС_2019_КС, ВМП, ДС, СМП'!D49+'ВТБ_2019_КС, ВМП, ДС, СМП'!D49</f>
        <v>0</v>
      </c>
      <c r="E49" s="31">
        <f>'МАКС_2019_КС, ВМП, ДС, СМП'!E49+'ВТБ_2019_КС, ВМП, ДС, СМП'!E49</f>
        <v>150</v>
      </c>
      <c r="F49" s="31">
        <f>'МАКС_2019_КС, ВМП, ДС, СМП'!F49+'ВТБ_2019_КС, ВМП, ДС, СМП'!F49</f>
        <v>0</v>
      </c>
      <c r="G49" s="31">
        <f>'МАКС_2019_КС, ВМП, ДС, СМП'!G49+'ВТБ_2019_КС, ВМП, ДС, СМП'!G49</f>
        <v>0</v>
      </c>
    </row>
    <row r="50" spans="1:7" ht="15.75">
      <c r="A50" s="11" t="s">
        <v>51</v>
      </c>
      <c r="B50" s="31">
        <f>'МАКС_2019_КС, ВМП, ДС, СМП'!B50+'ВТБ_2019_КС, ВМП, ДС, СМП'!B50</f>
        <v>0</v>
      </c>
      <c r="C50" s="31">
        <f>'МАКС_2019_КС, ВМП, ДС, СМП'!C50+'ВТБ_2019_КС, ВМП, ДС, СМП'!C50</f>
        <v>0</v>
      </c>
      <c r="D50" s="31">
        <f>'МАКС_2019_КС, ВМП, ДС, СМП'!D50+'ВТБ_2019_КС, ВМП, ДС, СМП'!D50</f>
        <v>0</v>
      </c>
      <c r="E50" s="31">
        <f>'МАКС_2019_КС, ВМП, ДС, СМП'!E50+'ВТБ_2019_КС, ВМП, ДС, СМП'!E50</f>
        <v>0.996</v>
      </c>
      <c r="F50" s="31">
        <f>'МАКС_2019_КС, ВМП, ДС, СМП'!F50+'ВТБ_2019_КС, ВМП, ДС, СМП'!F50</f>
        <v>0</v>
      </c>
      <c r="G50" s="31">
        <f>'МАКС_2019_КС, ВМП, ДС, СМП'!G50+'ВТБ_2019_КС, ВМП, ДС, СМП'!G50</f>
        <v>0</v>
      </c>
    </row>
    <row r="51" spans="1:7" ht="31.5">
      <c r="A51" s="11" t="s">
        <v>124</v>
      </c>
      <c r="B51" s="31">
        <f>'МАКС_2019_КС, ВМП, ДС, СМП'!B51+'ВТБ_2019_КС, ВМП, ДС, СМП'!B51</f>
        <v>4497.5310000000009</v>
      </c>
      <c r="C51" s="31">
        <f>'МАКС_2019_КС, ВМП, ДС, СМП'!C51+'ВТБ_2019_КС, ВМП, ДС, СМП'!C51</f>
        <v>0</v>
      </c>
      <c r="D51" s="31">
        <f>'МАКС_2019_КС, ВМП, ДС, СМП'!D51+'ВТБ_2019_КС, ВМП, ДС, СМП'!D51</f>
        <v>0</v>
      </c>
      <c r="E51" s="31">
        <f>'МАКС_2019_КС, ВМП, ДС, СМП'!E51+'ВТБ_2019_КС, ВМП, ДС, СМП'!E51</f>
        <v>2100.0160000000001</v>
      </c>
      <c r="F51" s="31">
        <f>'МАКС_2019_КС, ВМП, ДС, СМП'!F51+'ВТБ_2019_КС, ВМП, ДС, СМП'!F51</f>
        <v>0</v>
      </c>
      <c r="G51" s="31">
        <f>'МАКС_2019_КС, ВМП, ДС, СМП'!G51+'ВТБ_2019_КС, ВМП, ДС, СМП'!G51</f>
        <v>0</v>
      </c>
    </row>
    <row r="52" spans="1:7" ht="15.75">
      <c r="A52" s="11" t="s">
        <v>125</v>
      </c>
      <c r="B52" s="31">
        <f>'МАКС_2019_КС, ВМП, ДС, СМП'!B52+'ВТБ_2019_КС, ВМП, ДС, СМП'!B52</f>
        <v>1888.83</v>
      </c>
      <c r="C52" s="31">
        <f>'МАКС_2019_КС, ВМП, ДС, СМП'!C52+'ВТБ_2019_КС, ВМП, ДС, СМП'!C52</f>
        <v>0</v>
      </c>
      <c r="D52" s="31">
        <f>'МАКС_2019_КС, ВМП, ДС, СМП'!D52+'ВТБ_2019_КС, ВМП, ДС, СМП'!D52</f>
        <v>0</v>
      </c>
      <c r="E52" s="31">
        <f>'МАКС_2019_КС, ВМП, ДС, СМП'!E52+'ВТБ_2019_КС, ВМП, ДС, СМП'!E52</f>
        <v>483.10500000000002</v>
      </c>
      <c r="F52" s="31">
        <f>'МАКС_2019_КС, ВМП, ДС, СМП'!F52+'ВТБ_2019_КС, ВМП, ДС, СМП'!F52</f>
        <v>0</v>
      </c>
      <c r="G52" s="31">
        <f>'МАКС_2019_КС, ВМП, ДС, СМП'!G52+'ВТБ_2019_КС, ВМП, ДС, СМП'!G52</f>
        <v>3982.4690000000001</v>
      </c>
    </row>
    <row r="53" spans="1:7" s="33" customFormat="1" ht="15.75">
      <c r="A53" s="6" t="s">
        <v>52</v>
      </c>
      <c r="B53" s="32">
        <f>SUM(B37:B52)</f>
        <v>62170.269000000008</v>
      </c>
      <c r="C53" s="32">
        <f t="shared" ref="C53:G53" si="5">SUM(C37:C52)</f>
        <v>21.900000000000002</v>
      </c>
      <c r="D53" s="32">
        <f t="shared" si="5"/>
        <v>0</v>
      </c>
      <c r="E53" s="32">
        <f t="shared" si="5"/>
        <v>20048.267999999996</v>
      </c>
      <c r="F53" s="32">
        <f t="shared" si="5"/>
        <v>600.01199999999994</v>
      </c>
      <c r="G53" s="32">
        <f t="shared" si="5"/>
        <v>92299.010999999999</v>
      </c>
    </row>
    <row r="54" spans="1:7" ht="15.75">
      <c r="A54" s="7" t="s">
        <v>53</v>
      </c>
      <c r="B54" s="31">
        <f>'МАКС_2019_КС, ВМП, ДС, СМП'!B54+'ВТБ_2019_КС, ВМП, ДС, СМП'!B54</f>
        <v>100.032</v>
      </c>
      <c r="C54" s="31">
        <f>'МАКС_2019_КС, ВМП, ДС, СМП'!C54+'ВТБ_2019_КС, ВМП, ДС, СМП'!C54</f>
        <v>0</v>
      </c>
      <c r="D54" s="31">
        <f>'МАКС_2019_КС, ВМП, ДС, СМП'!D54+'ВТБ_2019_КС, ВМП, ДС, СМП'!D54</f>
        <v>0</v>
      </c>
      <c r="E54" s="31">
        <f>'МАКС_2019_КС, ВМП, ДС, СМП'!E54+'ВТБ_2019_КС, ВМП, ДС, СМП'!E54</f>
        <v>100.008</v>
      </c>
      <c r="F54" s="31">
        <f>'МАКС_2019_КС, ВМП, ДС, СМП'!F54+'ВТБ_2019_КС, ВМП, ДС, СМП'!F54</f>
        <v>0</v>
      </c>
      <c r="G54" s="31">
        <f>'МАКС_2019_КС, ВМП, ДС, СМП'!G54+'ВТБ_2019_КС, ВМП, ДС, СМП'!G54</f>
        <v>0</v>
      </c>
    </row>
    <row r="55" spans="1:7" ht="15.75">
      <c r="A55" s="7" t="s">
        <v>54</v>
      </c>
      <c r="B55" s="31">
        <f>'МАКС_2019_КС, ВМП, ДС, СМП'!B55+'ВТБ_2019_КС, ВМП, ДС, СМП'!B55</f>
        <v>0</v>
      </c>
      <c r="C55" s="31">
        <f>'МАКС_2019_КС, ВМП, ДС, СМП'!C55+'ВТБ_2019_КС, ВМП, ДС, СМП'!C55</f>
        <v>0</v>
      </c>
      <c r="D55" s="31">
        <f>'МАКС_2019_КС, ВМП, ДС, СМП'!D55+'ВТБ_2019_КС, ВМП, ДС, СМП'!D55</f>
        <v>0</v>
      </c>
      <c r="E55" s="31">
        <f>'МАКС_2019_КС, ВМП, ДС, СМП'!E55+'ВТБ_2019_КС, ВМП, ДС, СМП'!E55</f>
        <v>130.03200000000001</v>
      </c>
      <c r="F55" s="31">
        <f>'МАКС_2019_КС, ВМП, ДС, СМП'!F55+'ВТБ_2019_КС, ВМП, ДС, СМП'!F55</f>
        <v>0</v>
      </c>
      <c r="G55" s="31">
        <f>'МАКС_2019_КС, ВМП, ДС, СМП'!G55+'ВТБ_2019_КС, ВМП, ДС, СМП'!G55</f>
        <v>0</v>
      </c>
    </row>
    <row r="56" spans="1:7" ht="15.75">
      <c r="A56" s="7" t="s">
        <v>55</v>
      </c>
      <c r="B56" s="31">
        <f>'МАКС_2019_КС, ВМП, ДС, СМП'!B56+'ВТБ_2019_КС, ВМП, ДС, СМП'!B56</f>
        <v>0</v>
      </c>
      <c r="C56" s="31">
        <f>'МАКС_2019_КС, ВМП, ДС, СМП'!C56+'ВТБ_2019_КС, ВМП, ДС, СМП'!C56</f>
        <v>0</v>
      </c>
      <c r="D56" s="31">
        <f>'МАКС_2019_КС, ВМП, ДС, СМП'!D56+'ВТБ_2019_КС, ВМП, ДС, СМП'!D56</f>
        <v>0</v>
      </c>
      <c r="E56" s="31">
        <f>'МАКС_2019_КС, ВМП, ДС, СМП'!E56+'ВТБ_2019_КС, ВМП, ДС, СМП'!E56</f>
        <v>0</v>
      </c>
      <c r="F56" s="31">
        <f>'МАКС_2019_КС, ВМП, ДС, СМП'!F56+'ВТБ_2019_КС, ВМП, ДС, СМП'!F56</f>
        <v>0</v>
      </c>
      <c r="G56" s="31">
        <f>'МАКС_2019_КС, ВМП, ДС, СМП'!G56+'ВТБ_2019_КС, ВМП, ДС, СМП'!G56</f>
        <v>0</v>
      </c>
    </row>
    <row r="57" spans="1:7" ht="15.75">
      <c r="A57" s="7" t="s">
        <v>56</v>
      </c>
      <c r="B57" s="31">
        <f>'МАКС_2019_КС, ВМП, ДС, СМП'!B57+'ВТБ_2019_КС, ВМП, ДС, СМП'!B57</f>
        <v>0</v>
      </c>
      <c r="C57" s="31">
        <f>'МАКС_2019_КС, ВМП, ДС, СМП'!C57+'ВТБ_2019_КС, ВМП, ДС, СМП'!C57</f>
        <v>0</v>
      </c>
      <c r="D57" s="31">
        <f>'МАКС_2019_КС, ВМП, ДС, СМП'!D57+'ВТБ_2019_КС, ВМП, ДС, СМП'!D57</f>
        <v>0</v>
      </c>
      <c r="E57" s="31">
        <f>'МАКС_2019_КС, ВМП, ДС, СМП'!E57+'ВТБ_2019_КС, ВМП, ДС, СМП'!E57</f>
        <v>500.02800000000008</v>
      </c>
      <c r="F57" s="31">
        <f>'МАКС_2019_КС, ВМП, ДС, СМП'!F57+'ВТБ_2019_КС, ВМП, ДС, СМП'!F57</f>
        <v>0</v>
      </c>
      <c r="G57" s="31">
        <f>'МАКС_2019_КС, ВМП, ДС, СМП'!G57+'ВТБ_2019_КС, ВМП, ДС, СМП'!G57</f>
        <v>0</v>
      </c>
    </row>
    <row r="58" spans="1:7" ht="31.5">
      <c r="A58" s="11" t="s">
        <v>57</v>
      </c>
      <c r="B58" s="31">
        <f>'МАКС_2019_КС, ВМП, ДС, СМП'!B58+'ВТБ_2019_КС, ВМП, ДС, СМП'!B58</f>
        <v>0</v>
      </c>
      <c r="C58" s="31">
        <f>'МАКС_2019_КС, ВМП, ДС, СМП'!C58+'ВТБ_2019_КС, ВМП, ДС, СМП'!C58</f>
        <v>0</v>
      </c>
      <c r="D58" s="31">
        <f>'МАКС_2019_КС, ВМП, ДС, СМП'!D58+'ВТБ_2019_КС, ВМП, ДС, СМП'!D58</f>
        <v>0</v>
      </c>
      <c r="E58" s="31">
        <f>'МАКС_2019_КС, ВМП, ДС, СМП'!E58+'ВТБ_2019_КС, ВМП, ДС, СМП'!E58</f>
        <v>0</v>
      </c>
      <c r="F58" s="31">
        <f>'МАКС_2019_КС, ВМП, ДС, СМП'!F58+'ВТБ_2019_КС, ВМП, ДС, СМП'!F58</f>
        <v>0</v>
      </c>
      <c r="G58" s="31">
        <f>'МАКС_2019_КС, ВМП, ДС, СМП'!G58+'ВТБ_2019_КС, ВМП, ДС, СМП'!G58</f>
        <v>109375.00799999999</v>
      </c>
    </row>
    <row r="59" spans="1:7" ht="15.75">
      <c r="A59" s="14" t="s">
        <v>58</v>
      </c>
      <c r="B59" s="31">
        <f>'МАКС_2019_КС, ВМП, ДС, СМП'!B59+'ВТБ_2019_КС, ВМП, ДС, СМП'!B59</f>
        <v>0</v>
      </c>
      <c r="C59" s="31">
        <f>'МАКС_2019_КС, ВМП, ДС, СМП'!C59+'ВТБ_2019_КС, ВМП, ДС, СМП'!C59</f>
        <v>0</v>
      </c>
      <c r="D59" s="31">
        <f>'МАКС_2019_КС, ВМП, ДС, СМП'!D59+'ВТБ_2019_КС, ВМП, ДС, СМП'!D59</f>
        <v>0</v>
      </c>
      <c r="E59" s="31">
        <f>'МАКС_2019_КС, ВМП, ДС, СМП'!E59+'ВТБ_2019_КС, ВМП, ДС, СМП'!E59</f>
        <v>0</v>
      </c>
      <c r="F59" s="31">
        <f>'МАКС_2019_КС, ВМП, ДС, СМП'!F59+'ВТБ_2019_КС, ВМП, ДС, СМП'!F59</f>
        <v>0</v>
      </c>
      <c r="G59" s="31">
        <f>'МАКС_2019_КС, ВМП, ДС, СМП'!G59+'ВТБ_2019_КС, ВМП, ДС, СМП'!G59</f>
        <v>3350.0039999999999</v>
      </c>
    </row>
    <row r="60" spans="1:7" ht="15.75">
      <c r="A60" s="15" t="s">
        <v>59</v>
      </c>
      <c r="B60" s="31">
        <f>'МАКС_2019_КС, ВМП, ДС, СМП'!B60+'ВТБ_2019_КС, ВМП, ДС, СМП'!B60</f>
        <v>0</v>
      </c>
      <c r="C60" s="31">
        <f>'МАКС_2019_КС, ВМП, ДС, СМП'!C60+'ВТБ_2019_КС, ВМП, ДС, СМП'!C60</f>
        <v>0</v>
      </c>
      <c r="D60" s="31">
        <f>'МАКС_2019_КС, ВМП, ДС, СМП'!D60+'ВТБ_2019_КС, ВМП, ДС, СМП'!D60</f>
        <v>0</v>
      </c>
      <c r="E60" s="31">
        <f>'МАКС_2019_КС, ВМП, ДС, СМП'!E60+'ВТБ_2019_КС, ВМП, ДС, СМП'!E60</f>
        <v>34.992000000000004</v>
      </c>
      <c r="F60" s="31">
        <f>'МАКС_2019_КС, ВМП, ДС, СМП'!F60+'ВТБ_2019_КС, ВМП, ДС, СМП'!F60</f>
        <v>0</v>
      </c>
      <c r="G60" s="31">
        <f>'МАКС_2019_КС, ВМП, ДС, СМП'!G60+'ВТБ_2019_КС, ВМП, ДС, СМП'!G60</f>
        <v>0</v>
      </c>
    </row>
    <row r="61" spans="1:7" ht="15.75">
      <c r="A61" s="11" t="s">
        <v>60</v>
      </c>
      <c r="B61" s="31">
        <f>'МАКС_2019_КС, ВМП, ДС, СМП'!B61+'ВТБ_2019_КС, ВМП, ДС, СМП'!B61</f>
        <v>20.003999999999998</v>
      </c>
      <c r="C61" s="31">
        <f>'МАКС_2019_КС, ВМП, ДС, СМП'!C61+'ВТБ_2019_КС, ВМП, ДС, СМП'!C61</f>
        <v>0</v>
      </c>
      <c r="D61" s="31">
        <f>'МАКС_2019_КС, ВМП, ДС, СМП'!D61+'ВТБ_2019_КС, ВМП, ДС, СМП'!D61</f>
        <v>0</v>
      </c>
      <c r="E61" s="31">
        <f>'МАКС_2019_КС, ВМП, ДС, СМП'!E61+'ВТБ_2019_КС, ВМП, ДС, СМП'!E61</f>
        <v>0</v>
      </c>
      <c r="F61" s="31">
        <f>'МАКС_2019_КС, ВМП, ДС, СМП'!F61+'ВТБ_2019_КС, ВМП, ДС, СМП'!F61</f>
        <v>0</v>
      </c>
      <c r="G61" s="31">
        <f>'МАКС_2019_КС, ВМП, ДС, СМП'!G61+'ВТБ_2019_КС, ВМП, ДС, СМП'!G61</f>
        <v>0</v>
      </c>
    </row>
    <row r="62" spans="1:7" ht="15.75">
      <c r="A62" s="7" t="s">
        <v>61</v>
      </c>
      <c r="B62" s="31">
        <f>'МАКС_2019_КС, ВМП, ДС, СМП'!B62+'ВТБ_2019_КС, ВМП, ДС, СМП'!B62</f>
        <v>0</v>
      </c>
      <c r="C62" s="31">
        <f>'МАКС_2019_КС, ВМП, ДС, СМП'!C62+'ВТБ_2019_КС, ВМП, ДС, СМП'!C62</f>
        <v>0</v>
      </c>
      <c r="D62" s="31">
        <f>'МАКС_2019_КС, ВМП, ДС, СМП'!D62+'ВТБ_2019_КС, ВМП, ДС, СМП'!D62</f>
        <v>0</v>
      </c>
      <c r="E62" s="31">
        <f>'МАКС_2019_КС, ВМП, ДС, СМП'!E62+'ВТБ_2019_КС, ВМП, ДС, СМП'!E62</f>
        <v>0</v>
      </c>
      <c r="F62" s="31">
        <f>'МАКС_2019_КС, ВМП, ДС, СМП'!F62+'ВТБ_2019_КС, ВМП, ДС, СМП'!F62</f>
        <v>0</v>
      </c>
      <c r="G62" s="31">
        <f>'МАКС_2019_КС, ВМП, ДС, СМП'!G62+'ВТБ_2019_КС, ВМП, ДС, СМП'!G62</f>
        <v>0</v>
      </c>
    </row>
    <row r="63" spans="1:7" s="33" customFormat="1" ht="15.75">
      <c r="A63" s="8" t="s">
        <v>62</v>
      </c>
      <c r="B63" s="32">
        <f>SUM(B54:B62)</f>
        <v>120.036</v>
      </c>
      <c r="C63" s="32">
        <f t="shared" ref="C63:G63" si="6">SUM(C54:C62)</f>
        <v>0</v>
      </c>
      <c r="D63" s="32">
        <f t="shared" si="6"/>
        <v>0</v>
      </c>
      <c r="E63" s="32">
        <f t="shared" si="6"/>
        <v>765.06000000000006</v>
      </c>
      <c r="F63" s="32">
        <f t="shared" si="6"/>
        <v>0</v>
      </c>
      <c r="G63" s="32">
        <f t="shared" si="6"/>
        <v>112725.01199999999</v>
      </c>
    </row>
    <row r="64" spans="1:7" ht="15.75">
      <c r="A64" s="12" t="s">
        <v>63</v>
      </c>
      <c r="B64" s="31">
        <f>'МАКС_2019_КС, ВМП, ДС, СМП'!B64+'ВТБ_2019_КС, ВМП, ДС, СМП'!B64</f>
        <v>662.08799999999997</v>
      </c>
      <c r="C64" s="31">
        <f>'МАКС_2019_КС, ВМП, ДС, СМП'!C64+'ВТБ_2019_КС, ВМП, ДС, СМП'!C64</f>
        <v>0</v>
      </c>
      <c r="D64" s="31">
        <f>'МАКС_2019_КС, ВМП, ДС, СМП'!D64+'ВТБ_2019_КС, ВМП, ДС, СМП'!D64</f>
        <v>0</v>
      </c>
      <c r="E64" s="31">
        <f>'МАКС_2019_КС, ВМП, ДС, СМП'!E64+'ВТБ_2019_КС, ВМП, ДС, СМП'!E64</f>
        <v>364.99199999999996</v>
      </c>
      <c r="F64" s="31">
        <f>'МАКС_2019_КС, ВМП, ДС, СМП'!F64+'ВТБ_2019_КС, ВМП, ДС, СМП'!F64</f>
        <v>0</v>
      </c>
      <c r="G64" s="31">
        <f>'МАКС_2019_КС, ВМП, ДС, СМП'!G64+'ВТБ_2019_КС, ВМП, ДС, СМП'!G64</f>
        <v>2799.9960000000001</v>
      </c>
    </row>
    <row r="65" spans="1:7" ht="15.75">
      <c r="A65" s="12" t="s">
        <v>64</v>
      </c>
      <c r="B65" s="31">
        <f>'МАКС_2019_КС, ВМП, ДС, СМП'!B65+'ВТБ_2019_КС, ВМП, ДС, СМП'!B65</f>
        <v>283.02</v>
      </c>
      <c r="C65" s="31">
        <f>'МАКС_2019_КС, ВМП, ДС, СМП'!C65+'ВТБ_2019_КС, ВМП, ДС, СМП'!C65</f>
        <v>0</v>
      </c>
      <c r="D65" s="31">
        <f>'МАКС_2019_КС, ВМП, ДС, СМП'!D65+'ВТБ_2019_КС, ВМП, ДС, СМП'!D65</f>
        <v>0</v>
      </c>
      <c r="E65" s="31">
        <f>'МАКС_2019_КС, ВМП, ДС, СМП'!E65+'ВТБ_2019_КС, ВМП, ДС, СМП'!E65</f>
        <v>175.00800000000004</v>
      </c>
      <c r="F65" s="31">
        <f>'МАКС_2019_КС, ВМП, ДС, СМП'!F65+'ВТБ_2019_КС, ВМП, ДС, СМП'!F65</f>
        <v>0</v>
      </c>
      <c r="G65" s="31">
        <f>'МАКС_2019_КС, ВМП, ДС, СМП'!G65+'ВТБ_2019_КС, ВМП, ДС, СМП'!G65</f>
        <v>1692</v>
      </c>
    </row>
    <row r="66" spans="1:7" ht="15.75">
      <c r="A66" s="12" t="s">
        <v>65</v>
      </c>
      <c r="B66" s="31">
        <f>'МАКС_2019_КС, ВМП, ДС, СМП'!B66+'ВТБ_2019_КС, ВМП, ДС, СМП'!B66</f>
        <v>171.03600000000003</v>
      </c>
      <c r="C66" s="31">
        <f>'МАКС_2019_КС, ВМП, ДС, СМП'!C66+'ВТБ_2019_КС, ВМП, ДС, СМП'!C66</f>
        <v>0</v>
      </c>
      <c r="D66" s="31">
        <f>'МАКС_2019_КС, ВМП, ДС, СМП'!D66+'ВТБ_2019_КС, ВМП, ДС, СМП'!D66</f>
        <v>0</v>
      </c>
      <c r="E66" s="31">
        <f>'МАКС_2019_КС, ВМП, ДС, СМП'!E66+'ВТБ_2019_КС, ВМП, ДС, СМП'!E66</f>
        <v>198.99600000000001</v>
      </c>
      <c r="F66" s="31">
        <f>'МАКС_2019_КС, ВМП, ДС, СМП'!F66+'ВТБ_2019_КС, ВМП, ДС, СМП'!F66</f>
        <v>0</v>
      </c>
      <c r="G66" s="31">
        <f>'МАКС_2019_КС, ВМП, ДС, СМП'!G66+'ВТБ_2019_КС, ВМП, ДС, СМП'!G66</f>
        <v>1665</v>
      </c>
    </row>
    <row r="67" spans="1:7" ht="15.75">
      <c r="A67" s="12" t="s">
        <v>66</v>
      </c>
      <c r="B67" s="31">
        <f>'МАКС_2019_КС, ВМП, ДС, СМП'!B67+'ВТБ_2019_КС, ВМП, ДС, СМП'!B67</f>
        <v>270.94800000000004</v>
      </c>
      <c r="C67" s="31">
        <f>'МАКС_2019_КС, ВМП, ДС, СМП'!C67+'ВТБ_2019_КС, ВМП, ДС, СМП'!C67</f>
        <v>0</v>
      </c>
      <c r="D67" s="31">
        <f>'МАКС_2019_КС, ВМП, ДС, СМП'!D67+'ВТБ_2019_КС, ВМП, ДС, СМП'!D67</f>
        <v>0</v>
      </c>
      <c r="E67" s="31">
        <f>'МАКС_2019_КС, ВМП, ДС, СМП'!E67+'ВТБ_2019_КС, ВМП, ДС, СМП'!E67</f>
        <v>320.04000000000002</v>
      </c>
      <c r="F67" s="31">
        <f>'МАКС_2019_КС, ВМП, ДС, СМП'!F67+'ВТБ_2019_КС, ВМП, ДС, СМП'!F67</f>
        <v>0</v>
      </c>
      <c r="G67" s="31">
        <f>'МАКС_2019_КС, ВМП, ДС, СМП'!G67+'ВТБ_2019_КС, ВМП, ДС, СМП'!G67</f>
        <v>2499.9960000000001</v>
      </c>
    </row>
    <row r="68" spans="1:7" ht="15.75">
      <c r="A68" s="12" t="s">
        <v>67</v>
      </c>
      <c r="B68" s="31">
        <f>'МАКС_2019_КС, ВМП, ДС, СМП'!B68+'ВТБ_2019_КС, ВМП, ДС, СМП'!B68</f>
        <v>159.01499999999999</v>
      </c>
      <c r="C68" s="31">
        <f>'МАКС_2019_КС, ВМП, ДС, СМП'!C68+'ВТБ_2019_КС, ВМП, ДС, СМП'!C68</f>
        <v>0</v>
      </c>
      <c r="D68" s="31">
        <f>'МАКС_2019_КС, ВМП, ДС, СМП'!D68+'ВТБ_2019_КС, ВМП, ДС, СМП'!D68</f>
        <v>0</v>
      </c>
      <c r="E68" s="31">
        <f>'МАКС_2019_КС, ВМП, ДС, СМП'!E68+'ВТБ_2019_КС, ВМП, ДС, СМП'!E68</f>
        <v>199.80799999999999</v>
      </c>
      <c r="F68" s="31">
        <f>'МАКС_2019_КС, ВМП, ДС, СМП'!F68+'ВТБ_2019_КС, ВМП, ДС, СМП'!F68</f>
        <v>0</v>
      </c>
      <c r="G68" s="31">
        <f>'МАКС_2019_КС, ВМП, ДС, СМП'!G68+'ВТБ_2019_КС, ВМП, ДС, СМП'!G68</f>
        <v>971.09999999999991</v>
      </c>
    </row>
    <row r="69" spans="1:7" ht="15.75">
      <c r="A69" s="12" t="s">
        <v>68</v>
      </c>
      <c r="B69" s="31">
        <f>'МАКС_2019_КС, ВМП, ДС, СМП'!B69+'ВТБ_2019_КС, ВМП, ДС, СМП'!B69</f>
        <v>171.33599999999998</v>
      </c>
      <c r="C69" s="31">
        <f>'МАКС_2019_КС, ВМП, ДС, СМП'!C69+'ВТБ_2019_КС, ВМП, ДС, СМП'!C69</f>
        <v>0</v>
      </c>
      <c r="D69" s="31">
        <f>'МАКС_2019_КС, ВМП, ДС, СМП'!D69+'ВТБ_2019_КС, ВМП, ДС, СМП'!D69</f>
        <v>0</v>
      </c>
      <c r="E69" s="31">
        <f>'МАКС_2019_КС, ВМП, ДС, СМП'!E69+'ВТБ_2019_КС, ВМП, ДС, СМП'!E69</f>
        <v>147.57899999999998</v>
      </c>
      <c r="F69" s="31">
        <f>'МАКС_2019_КС, ВМП, ДС, СМП'!F69+'ВТБ_2019_КС, ВМП, ДС, СМП'!F69</f>
        <v>0</v>
      </c>
      <c r="G69" s="31">
        <f>'МАКС_2019_КС, ВМП, ДС, СМП'!G69+'ВТБ_2019_КС, ВМП, ДС, СМП'!G69</f>
        <v>997.5</v>
      </c>
    </row>
    <row r="70" spans="1:7" ht="15.75">
      <c r="A70" s="12" t="s">
        <v>69</v>
      </c>
      <c r="B70" s="31">
        <f>'МАКС_2019_КС, ВМП, ДС, СМП'!B70+'ВТБ_2019_КС, ВМП, ДС, СМП'!B70</f>
        <v>508.12799999999993</v>
      </c>
      <c r="C70" s="31">
        <f>'МАКС_2019_КС, ВМП, ДС, СМП'!C70+'ВТБ_2019_КС, ВМП, ДС, СМП'!C70</f>
        <v>0</v>
      </c>
      <c r="D70" s="31">
        <f>'МАКС_2019_КС, ВМП, ДС, СМП'!D70+'ВТБ_2019_КС, ВМП, ДС, СМП'!D70</f>
        <v>0</v>
      </c>
      <c r="E70" s="31">
        <f>'МАКС_2019_КС, ВМП, ДС, СМП'!E70+'ВТБ_2019_КС, ВМП, ДС, СМП'!E70</f>
        <v>322.08299999999997</v>
      </c>
      <c r="F70" s="31">
        <f>'МАКС_2019_КС, ВМП, ДС, СМП'!F70+'ВТБ_2019_КС, ВМП, ДС, СМП'!F70</f>
        <v>0</v>
      </c>
      <c r="G70" s="31">
        <f>'МАКС_2019_КС, ВМП, ДС, СМП'!G70+'ВТБ_2019_КС, ВМП, ДС, СМП'!G70</f>
        <v>2442</v>
      </c>
    </row>
    <row r="71" spans="1:7" ht="15.75">
      <c r="A71" s="12" t="s">
        <v>70</v>
      </c>
      <c r="B71" s="31">
        <f>'МАКС_2019_КС, ВМП, ДС, СМП'!B71+'ВТБ_2019_КС, ВМП, ДС, СМП'!B71</f>
        <v>403.03199999999993</v>
      </c>
      <c r="C71" s="31">
        <f>'МАКС_2019_КС, ВМП, ДС, СМП'!C71+'ВТБ_2019_КС, ВМП, ДС, СМП'!C71</f>
        <v>0</v>
      </c>
      <c r="D71" s="31">
        <f>'МАКС_2019_КС, ВМП, ДС, СМП'!D71+'ВТБ_2019_КС, ВМП, ДС, СМП'!D71</f>
        <v>0</v>
      </c>
      <c r="E71" s="31">
        <f>'МАКС_2019_КС, ВМП, ДС, СМП'!E71+'ВТБ_2019_КС, ВМП, ДС, СМП'!E71</f>
        <v>265.02</v>
      </c>
      <c r="F71" s="31">
        <f>'МАКС_2019_КС, ВМП, ДС, СМП'!F71+'ВТБ_2019_КС, ВМП, ДС, СМП'!F71</f>
        <v>0</v>
      </c>
      <c r="G71" s="31">
        <f>'МАКС_2019_КС, ВМП, ДС, СМП'!G71+'ВТБ_2019_КС, ВМП, ДС, СМП'!G71</f>
        <v>2083.0079999999998</v>
      </c>
    </row>
    <row r="72" spans="1:7" ht="15.75">
      <c r="A72" s="12" t="s">
        <v>71</v>
      </c>
      <c r="B72" s="31">
        <f>'МАКС_2019_КС, ВМП, ДС, СМП'!B72+'ВТБ_2019_КС, ВМП, ДС, СМП'!B72</f>
        <v>214.21100000000001</v>
      </c>
      <c r="C72" s="31">
        <f>'МАКС_2019_КС, ВМП, ДС, СМП'!C72+'ВТБ_2019_КС, ВМП, ДС, СМП'!C72</f>
        <v>0</v>
      </c>
      <c r="D72" s="31">
        <f>'МАКС_2019_КС, ВМП, ДС, СМП'!D72+'ВТБ_2019_КС, ВМП, ДС, СМП'!D72</f>
        <v>0</v>
      </c>
      <c r="E72" s="31">
        <f>'МАКС_2019_КС, ВМП, ДС, СМП'!E72+'ВТБ_2019_КС, ВМП, ДС, СМП'!E72</f>
        <v>92.405000000000001</v>
      </c>
      <c r="F72" s="31">
        <f>'МАКС_2019_КС, ВМП, ДС, СМП'!F72+'ВТБ_2019_КС, ВМП, ДС, СМП'!F72</f>
        <v>0</v>
      </c>
      <c r="G72" s="31">
        <f>'МАКС_2019_КС, ВМП, ДС, СМП'!G72+'ВТБ_2019_КС, ВМП, ДС, СМП'!G72</f>
        <v>899.69800000000009</v>
      </c>
    </row>
    <row r="73" spans="1:7" ht="15.75">
      <c r="A73" s="12" t="s">
        <v>126</v>
      </c>
      <c r="B73" s="31">
        <f>'МАКС_2019_КС, ВМП, ДС, СМП'!B73+'ВТБ_2019_КС, ВМП, ДС, СМП'!B73</f>
        <v>499.83699999999999</v>
      </c>
      <c r="C73" s="31">
        <f>'МАКС_2019_КС, ВМП, ДС, СМП'!C73+'ВТБ_2019_КС, ВМП, ДС, СМП'!C73</f>
        <v>0</v>
      </c>
      <c r="D73" s="31">
        <f>'МАКС_2019_КС, ВМП, ДС, СМП'!D73+'ВТБ_2019_КС, ВМП, ДС, СМП'!D73</f>
        <v>0</v>
      </c>
      <c r="E73" s="31">
        <f>'МАКС_2019_КС, ВМП, ДС, СМП'!E73+'ВТБ_2019_КС, ВМП, ДС, СМП'!E73</f>
        <v>215.61100000000002</v>
      </c>
      <c r="F73" s="31">
        <f>'МАКС_2019_КС, ВМП, ДС, СМП'!F73+'ВТБ_2019_КС, ВМП, ДС, СМП'!F73</f>
        <v>0</v>
      </c>
      <c r="G73" s="31">
        <f>'МАКС_2019_КС, ВМП, ДС, СМП'!G73+'ВТБ_2019_КС, ВМП, ДС, СМП'!G73</f>
        <v>2099.2940000000003</v>
      </c>
    </row>
    <row r="74" spans="1:7" ht="15.75">
      <c r="A74" s="12" t="s">
        <v>127</v>
      </c>
      <c r="B74" s="31">
        <f>'МАКС_2019_КС, ВМП, ДС, СМП'!B74+'ВТБ_2019_КС, ВМП, ДС, СМП'!B74</f>
        <v>371.02500000000003</v>
      </c>
      <c r="C74" s="31">
        <f>'МАКС_2019_КС, ВМП, ДС, СМП'!C74+'ВТБ_2019_КС, ВМП, ДС, СМП'!C74</f>
        <v>0</v>
      </c>
      <c r="D74" s="31">
        <f>'МАКС_2019_КС, ВМП, ДС, СМП'!D74+'ВТБ_2019_КС, ВМП, ДС, СМП'!D74</f>
        <v>0</v>
      </c>
      <c r="E74" s="31">
        <f>'МАКС_2019_КС, ВМП, ДС, СМП'!E74+'ВТБ_2019_КС, ВМП, ДС, СМП'!E74</f>
        <v>466.21600000000001</v>
      </c>
      <c r="F74" s="31">
        <f>'МАКС_2019_КС, ВМП, ДС, СМП'!F74+'ВТБ_2019_КС, ВМП, ДС, СМП'!F74</f>
        <v>0</v>
      </c>
      <c r="G74" s="31">
        <f>'МАКС_2019_КС, ВМП, ДС, СМП'!G74+'ВТБ_2019_КС, ВМП, ДС, СМП'!G74</f>
        <v>2265.9</v>
      </c>
    </row>
    <row r="75" spans="1:7" ht="15.75">
      <c r="A75" s="12" t="s">
        <v>128</v>
      </c>
      <c r="B75" s="31">
        <f>'МАКС_2019_КС, ВМП, ДС, СМП'!B75+'ВТБ_2019_КС, ВМП, ДС, СМП'!B75</f>
        <v>369.73200000000003</v>
      </c>
      <c r="C75" s="31">
        <f>'МАКС_2019_КС, ВМП, ДС, СМП'!C75+'ВТБ_2019_КС, ВМП, ДС, СМП'!C75</f>
        <v>0</v>
      </c>
      <c r="D75" s="31">
        <f>'МАКС_2019_КС, ВМП, ДС, СМП'!D75+'ВТБ_2019_КС, ВМП, ДС, СМП'!D75</f>
        <v>0</v>
      </c>
      <c r="E75" s="31">
        <f>'МАКС_2019_КС, ВМП, ДС, СМП'!E75+'ВТБ_2019_КС, ВМП, ДС, СМП'!E75</f>
        <v>318.46499999999997</v>
      </c>
      <c r="F75" s="31">
        <f>'МАКС_2019_КС, ВМП, ДС, СМП'!F75+'ВТБ_2019_КС, ВМП, ДС, СМП'!F75</f>
        <v>0</v>
      </c>
      <c r="G75" s="31">
        <f>'МАКС_2019_КС, ВМП, ДС, СМП'!G75+'ВТБ_2019_КС, ВМП, ДС, СМП'!G75</f>
        <v>2152.5</v>
      </c>
    </row>
    <row r="76" spans="1:7" s="33" customFormat="1" ht="15.75">
      <c r="A76" s="8" t="s">
        <v>72</v>
      </c>
      <c r="B76" s="32">
        <f>SUM(B64:B75)</f>
        <v>4083.4080000000004</v>
      </c>
      <c r="C76" s="32">
        <f t="shared" ref="C76:G76" si="7">SUM(C64:C75)</f>
        <v>0</v>
      </c>
      <c r="D76" s="32">
        <f t="shared" si="7"/>
        <v>0</v>
      </c>
      <c r="E76" s="32">
        <f t="shared" si="7"/>
        <v>3086.223</v>
      </c>
      <c r="F76" s="32">
        <f t="shared" si="7"/>
        <v>0</v>
      </c>
      <c r="G76" s="32">
        <f t="shared" si="7"/>
        <v>22567.992000000002</v>
      </c>
    </row>
    <row r="77" spans="1:7" ht="31.5">
      <c r="A77" s="7" t="s">
        <v>73</v>
      </c>
      <c r="B77" s="31">
        <f>'МАКС_2019_КС, ВМП, ДС, СМП'!B77+'ВТБ_2019_КС, ВМП, ДС, СМП'!B77</f>
        <v>49.991999999999997</v>
      </c>
      <c r="C77" s="31">
        <f>'МАКС_2019_КС, ВМП, ДС, СМП'!C77+'ВТБ_2019_КС, ВМП, ДС, СМП'!C77</f>
        <v>399.99599999999998</v>
      </c>
      <c r="D77" s="31">
        <f>'МАКС_2019_КС, ВМП, ДС, СМП'!D77+'ВТБ_2019_КС, ВМП, ДС, СМП'!D77</f>
        <v>0</v>
      </c>
      <c r="E77" s="31">
        <f>'МАКС_2019_КС, ВМП, ДС, СМП'!E77+'ВТБ_2019_КС, ВМП, ДС, СМП'!E77</f>
        <v>3573.7109999999993</v>
      </c>
      <c r="F77" s="31">
        <f>'МАКС_2019_КС, ВМП, ДС, СМП'!F77+'ВТБ_2019_КС, ВМП, ДС, СМП'!F77</f>
        <v>0</v>
      </c>
      <c r="G77" s="31">
        <f>'МАКС_2019_КС, ВМП, ДС, СМП'!G77+'ВТБ_2019_КС, ВМП, ДС, СМП'!G77</f>
        <v>0</v>
      </c>
    </row>
    <row r="78" spans="1:7" ht="31.5">
      <c r="A78" s="11" t="s">
        <v>74</v>
      </c>
      <c r="B78" s="31">
        <f>'МАКС_2019_КС, ВМП, ДС, СМП'!B78+'ВТБ_2019_КС, ВМП, ДС, СМП'!B78</f>
        <v>1603.116</v>
      </c>
      <c r="C78" s="31">
        <f>'МАКС_2019_КС, ВМП, ДС, СМП'!C78+'ВТБ_2019_КС, ВМП, ДС, СМП'!C78</f>
        <v>399.99599999999998</v>
      </c>
      <c r="D78" s="31">
        <f>'МАКС_2019_КС, ВМП, ДС, СМП'!D78+'ВТБ_2019_КС, ВМП, ДС, СМП'!D78</f>
        <v>0</v>
      </c>
      <c r="E78" s="31">
        <f>'МАКС_2019_КС, ВМП, ДС, СМП'!E78+'ВТБ_2019_КС, ВМП, ДС, СМП'!E78</f>
        <v>807.85199999999986</v>
      </c>
      <c r="F78" s="31">
        <f>'МАКС_2019_КС, ВМП, ДС, СМП'!F78+'ВТБ_2019_КС, ВМП, ДС, СМП'!F78</f>
        <v>0</v>
      </c>
      <c r="G78" s="31">
        <f>'МАКС_2019_КС, ВМП, ДС, СМП'!G78+'ВТБ_2019_КС, ВМП, ДС, СМП'!G78</f>
        <v>0</v>
      </c>
    </row>
    <row r="79" spans="1:7" ht="47.25">
      <c r="A79" s="11" t="s">
        <v>75</v>
      </c>
      <c r="B79" s="31">
        <f>'МАКС_2019_КС, ВМП, ДС, СМП'!B79+'ВТБ_2019_КС, ВМП, ДС, СМП'!B79</f>
        <v>0</v>
      </c>
      <c r="C79" s="31">
        <f>'МАКС_2019_КС, ВМП, ДС, СМП'!C79+'ВТБ_2019_КС, ВМП, ДС, СМП'!C79</f>
        <v>1.992</v>
      </c>
      <c r="D79" s="31">
        <f>'МАКС_2019_КС, ВМП, ДС, СМП'!D79+'ВТБ_2019_КС, ВМП, ДС, СМП'!D79</f>
        <v>0</v>
      </c>
      <c r="E79" s="31">
        <f>'МАКС_2019_КС, ВМП, ДС, СМП'!E79+'ВТБ_2019_КС, ВМП, ДС, СМП'!E79</f>
        <v>0</v>
      </c>
      <c r="F79" s="31">
        <f>'МАКС_2019_КС, ВМП, ДС, СМП'!F79+'ВТБ_2019_КС, ВМП, ДС, СМП'!F79</f>
        <v>0</v>
      </c>
      <c r="G79" s="31">
        <f>'МАКС_2019_КС, ВМП, ДС, СМП'!G79+'ВТБ_2019_КС, ВМП, ДС, СМП'!G79</f>
        <v>0</v>
      </c>
    </row>
    <row r="80" spans="1:7" s="33" customFormat="1" ht="15.75">
      <c r="A80" s="6" t="s">
        <v>76</v>
      </c>
      <c r="B80" s="32">
        <f>SUM(B77:B79)</f>
        <v>1653.1079999999999</v>
      </c>
      <c r="C80" s="32">
        <f t="shared" ref="C80:G80" si="8">SUM(C77:C79)</f>
        <v>801.98399999999992</v>
      </c>
      <c r="D80" s="32">
        <f t="shared" si="8"/>
        <v>0</v>
      </c>
      <c r="E80" s="32">
        <f t="shared" si="8"/>
        <v>4381.5629999999992</v>
      </c>
      <c r="F80" s="32">
        <f t="shared" si="8"/>
        <v>0</v>
      </c>
      <c r="G80" s="32">
        <f t="shared" si="8"/>
        <v>0</v>
      </c>
    </row>
    <row r="81" spans="1:7" s="33" customFormat="1" ht="15.75">
      <c r="A81" s="34"/>
      <c r="B81" s="32">
        <f t="shared" ref="B81:G81" si="9">B6+B12+B19+B31+B36+B53+B63+B76+B80</f>
        <v>153649.69200000001</v>
      </c>
      <c r="C81" s="32">
        <f t="shared" si="9"/>
        <v>4184.1479999999992</v>
      </c>
      <c r="D81" s="32">
        <f t="shared" si="9"/>
        <v>2407.0920000000001</v>
      </c>
      <c r="E81" s="32">
        <f t="shared" si="9"/>
        <v>58349.525000000001</v>
      </c>
      <c r="F81" s="32">
        <f t="shared" si="9"/>
        <v>940.04399999999987</v>
      </c>
      <c r="G81" s="32">
        <f t="shared" si="9"/>
        <v>294849.00300000003</v>
      </c>
    </row>
    <row r="83" spans="1:7">
      <c r="C83" s="35"/>
    </row>
    <row r="84" spans="1:7" ht="48.75" customHeight="1">
      <c r="A84" s="42" t="s">
        <v>140</v>
      </c>
      <c r="B84" s="36">
        <f>B52+B30+B75</f>
        <v>2817.5299999999997</v>
      </c>
      <c r="C84" s="36">
        <f t="shared" ref="C84:G84" si="10">C52+C30+C75</f>
        <v>0</v>
      </c>
      <c r="D84" s="36">
        <f t="shared" si="10"/>
        <v>0</v>
      </c>
      <c r="E84" s="36">
        <f t="shared" si="10"/>
        <v>1044.1610000000001</v>
      </c>
      <c r="F84" s="36">
        <f t="shared" si="10"/>
        <v>0</v>
      </c>
      <c r="G84" s="36">
        <f t="shared" si="10"/>
        <v>8269.0190000000002</v>
      </c>
    </row>
    <row r="85" spans="1:7" ht="49.5" customHeight="1">
      <c r="A85" s="42" t="s">
        <v>142</v>
      </c>
      <c r="B85" s="36">
        <f>B35+B74</f>
        <v>1771.0620000000001</v>
      </c>
      <c r="C85" s="36">
        <f t="shared" ref="C85:G85" si="11">C35+C74</f>
        <v>0</v>
      </c>
      <c r="D85" s="36">
        <f t="shared" si="11"/>
        <v>0</v>
      </c>
      <c r="E85" s="36">
        <f t="shared" si="11"/>
        <v>3630.2360000000003</v>
      </c>
      <c r="F85" s="36">
        <f t="shared" si="11"/>
        <v>0</v>
      </c>
      <c r="G85" s="36">
        <f t="shared" si="11"/>
        <v>2265.9</v>
      </c>
    </row>
    <row r="86" spans="1:7" ht="45" customHeight="1">
      <c r="A86" s="42" t="s">
        <v>143</v>
      </c>
      <c r="B86" s="36">
        <f>B51+B73</f>
        <v>4997.3680000000004</v>
      </c>
      <c r="C86" s="36">
        <f t="shared" ref="C86:G86" si="12">C51+C73</f>
        <v>0</v>
      </c>
      <c r="D86" s="36">
        <f t="shared" si="12"/>
        <v>0</v>
      </c>
      <c r="E86" s="36">
        <f t="shared" si="12"/>
        <v>2315.627</v>
      </c>
      <c r="F86" s="36">
        <f t="shared" si="12"/>
        <v>0</v>
      </c>
      <c r="G86" s="36">
        <f t="shared" si="12"/>
        <v>2099.2940000000003</v>
      </c>
    </row>
  </sheetData>
  <mergeCells count="1">
    <mergeCell ref="A2:G2"/>
  </mergeCells>
  <pageMargins left="0.19685039370078741" right="0.19685039370078741" top="0.39370078740157483" bottom="0.31496062992125984" header="0.15748031496062992" footer="0.19685039370078741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="80" zoomScaleNormal="8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98" sqref="A98"/>
    </sheetView>
  </sheetViews>
  <sheetFormatPr defaultRowHeight="15"/>
  <cols>
    <col min="1" max="1" width="70.140625" customWidth="1"/>
    <col min="2" max="10" width="22.42578125" customWidth="1"/>
  </cols>
  <sheetData>
    <row r="1" spans="1:10" ht="15.75">
      <c r="J1" s="23" t="s">
        <v>119</v>
      </c>
    </row>
    <row r="2" spans="1:10" ht="24" customHeight="1">
      <c r="A2" s="46" t="s">
        <v>100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>
      <c r="A3" s="47" t="s">
        <v>0</v>
      </c>
      <c r="B3" s="48" t="s">
        <v>80</v>
      </c>
      <c r="C3" s="48" t="s">
        <v>81</v>
      </c>
      <c r="D3" s="48" t="s">
        <v>82</v>
      </c>
      <c r="E3" s="49" t="s">
        <v>83</v>
      </c>
      <c r="F3" s="49"/>
      <c r="G3" s="49"/>
      <c r="H3" s="49"/>
      <c r="I3" s="49"/>
      <c r="J3" s="49"/>
    </row>
    <row r="4" spans="1:10" s="2" customFormat="1" ht="42.75">
      <c r="A4" s="47"/>
      <c r="B4" s="48"/>
      <c r="C4" s="48"/>
      <c r="D4" s="48"/>
      <c r="E4" s="29" t="s">
        <v>84</v>
      </c>
      <c r="F4" s="29" t="s">
        <v>85</v>
      </c>
      <c r="G4" s="29" t="s">
        <v>86</v>
      </c>
      <c r="H4" s="29" t="s">
        <v>87</v>
      </c>
      <c r="I4" s="29" t="s">
        <v>88</v>
      </c>
      <c r="J4" s="29" t="s">
        <v>89</v>
      </c>
    </row>
    <row r="5" spans="1:10" ht="31.5">
      <c r="A5" s="11" t="s">
        <v>7</v>
      </c>
      <c r="B5" s="31">
        <f>МАКС_поликлиника!B5+ВТБ_поликлиника!B5</f>
        <v>14120.004000000001</v>
      </c>
      <c r="C5" s="31">
        <f>МАКС_поликлиника!C5+ВТБ_поликлиника!C5</f>
        <v>0</v>
      </c>
      <c r="D5" s="31">
        <f>МАКС_поликлиника!D5+ВТБ_поликлиника!D5</f>
        <v>38330.004000000001</v>
      </c>
      <c r="E5" s="31">
        <f>МАКС_поликлиника!E5+ВТБ_поликлиника!E5</f>
        <v>0</v>
      </c>
      <c r="F5" s="31">
        <f>МАКС_поликлиника!F5+ВТБ_поликлиника!F5</f>
        <v>0</v>
      </c>
      <c r="G5" s="31">
        <f>МАКС_поликлиника!G5+ВТБ_поликлиника!G5</f>
        <v>0</v>
      </c>
      <c r="H5" s="31">
        <f>МАКС_поликлиника!H5+ВТБ_поликлиника!H5</f>
        <v>0</v>
      </c>
      <c r="I5" s="31">
        <f>МАКС_поликлиника!I5+ВТБ_поликлиника!I5</f>
        <v>0</v>
      </c>
      <c r="J5" s="31">
        <f>МАКС_поликлиника!J5+ВТБ_поликлиника!J5</f>
        <v>0</v>
      </c>
    </row>
    <row r="6" spans="1:10" ht="15.75">
      <c r="A6" s="11" t="s">
        <v>8</v>
      </c>
      <c r="B6" s="31">
        <f>МАКС_поликлиника!B6+ВТБ_поликлиника!B6</f>
        <v>0</v>
      </c>
      <c r="C6" s="31">
        <f>МАКС_поликлиника!C6+ВТБ_поликлиника!C6</f>
        <v>0</v>
      </c>
      <c r="D6" s="31">
        <f>МАКС_поликлиника!D6+ВТБ_поликлиника!D6</f>
        <v>0</v>
      </c>
      <c r="E6" s="31">
        <f>МАКС_поликлиника!E6+ВТБ_поликлиника!E6</f>
        <v>0</v>
      </c>
      <c r="F6" s="31">
        <f>МАКС_поликлиника!F6+ВТБ_поликлиника!F6</f>
        <v>0</v>
      </c>
      <c r="G6" s="31">
        <f>МАКС_поликлиника!G6+ВТБ_поликлиника!G6</f>
        <v>0</v>
      </c>
      <c r="H6" s="31">
        <f>МАКС_поликлиника!H6+ВТБ_поликлиника!H6</f>
        <v>0</v>
      </c>
      <c r="I6" s="31">
        <f>МАКС_поликлиника!I6+ВТБ_поликлиника!I6</f>
        <v>0</v>
      </c>
      <c r="J6" s="31">
        <f>МАКС_поликлиника!J6+ВТБ_поликлиника!J6</f>
        <v>0</v>
      </c>
    </row>
    <row r="7" spans="1:10" s="5" customFormat="1" ht="15.75">
      <c r="A7" s="6" t="s">
        <v>9</v>
      </c>
      <c r="B7" s="32">
        <f>SUM(B5:B6)</f>
        <v>14120.004000000001</v>
      </c>
      <c r="C7" s="32">
        <f t="shared" ref="C7:J7" si="0">SUM(C5:C6)</f>
        <v>0</v>
      </c>
      <c r="D7" s="32">
        <f t="shared" si="0"/>
        <v>38330.004000000001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ht="31.5">
      <c r="A8" s="11" t="s">
        <v>12</v>
      </c>
      <c r="B8" s="31">
        <f>МАКС_поликлиника!B8+ВТБ_поликлиника!B8</f>
        <v>0</v>
      </c>
      <c r="C8" s="31">
        <f>МАКС_поликлиника!C8+ВТБ_поликлиника!C8</f>
        <v>59999.987999999998</v>
      </c>
      <c r="D8" s="31">
        <f>МАКС_поликлиника!D8+ВТБ_поликлиника!D8</f>
        <v>7749.9719999999998</v>
      </c>
      <c r="E8" s="31">
        <f>МАКС_поликлиника!E8+ВТБ_поликлиника!E8</f>
        <v>0</v>
      </c>
      <c r="F8" s="31">
        <f>МАКС_поликлиника!F8+ВТБ_поликлиника!F8</f>
        <v>0</v>
      </c>
      <c r="G8" s="31">
        <f>МАКС_поликлиника!G8+ВТБ_поликлиника!G8</f>
        <v>0</v>
      </c>
      <c r="H8" s="31">
        <f>МАКС_поликлиника!H8+ВТБ_поликлиника!H8</f>
        <v>0</v>
      </c>
      <c r="I8" s="31">
        <f>МАКС_поликлиника!I8+ВТБ_поликлиника!I8</f>
        <v>0</v>
      </c>
      <c r="J8" s="31">
        <f>МАКС_поликлиника!J8+ВТБ_поликлиника!J8</f>
        <v>0</v>
      </c>
    </row>
    <row r="9" spans="1:10" ht="15.75">
      <c r="A9" s="11" t="s">
        <v>14</v>
      </c>
      <c r="B9" s="31">
        <f>МАКС_поликлиника!B9+ВТБ_поликлиника!B9</f>
        <v>2274.9960000000001</v>
      </c>
      <c r="C9" s="31">
        <f>МАКС_поликлиника!C9+ВТБ_поликлиника!C9</f>
        <v>31832.985000000001</v>
      </c>
      <c r="D9" s="31">
        <f>МАКС_поликлиника!D9+ВТБ_поликлиника!D9</f>
        <v>136308.96</v>
      </c>
      <c r="E9" s="31">
        <f>МАКС_поликлиника!E9+ВТБ_поликлиника!E9</f>
        <v>0</v>
      </c>
      <c r="F9" s="31">
        <f>МАКС_поликлиника!F9+ВТБ_поликлиника!F9</f>
        <v>99.995999999999995</v>
      </c>
      <c r="G9" s="31">
        <f>МАКС_поликлиника!G9+ВТБ_поликлиника!G9</f>
        <v>891.99599999999987</v>
      </c>
      <c r="H9" s="31">
        <f>МАКС_поликлиника!H9+ВТБ_поликлиника!H9</f>
        <v>323.00400000000002</v>
      </c>
      <c r="I9" s="31">
        <f>МАКС_поликлиника!I9+ВТБ_поликлиника!I9</f>
        <v>186</v>
      </c>
      <c r="J9" s="31">
        <f>МАКС_поликлиника!J9+ВТБ_поликлиника!J9</f>
        <v>0</v>
      </c>
    </row>
    <row r="10" spans="1:10" ht="31.5">
      <c r="A10" s="11" t="s">
        <v>11</v>
      </c>
      <c r="B10" s="31">
        <f>МАКС_поликлиника!B10+ВТБ_поликлиника!B10</f>
        <v>0</v>
      </c>
      <c r="C10" s="31">
        <f>МАКС_поликлиника!C10+ВТБ_поликлиника!C10</f>
        <v>0</v>
      </c>
      <c r="D10" s="31">
        <f>МАКС_поликлиника!D10+ВТБ_поликлиника!D10</f>
        <v>79999.991999999998</v>
      </c>
      <c r="E10" s="31">
        <f>МАКС_поликлиника!E10+ВТБ_поликлиника!E10</f>
        <v>0</v>
      </c>
      <c r="F10" s="31">
        <f>МАКС_поликлиника!F10+ВТБ_поликлиника!F10</f>
        <v>0</v>
      </c>
      <c r="G10" s="31">
        <f>МАКС_поликлиника!G10+ВТБ_поликлиника!G10</f>
        <v>0</v>
      </c>
      <c r="H10" s="31">
        <f>МАКС_поликлиника!H10+ВТБ_поликлиника!H10</f>
        <v>0</v>
      </c>
      <c r="I10" s="31">
        <f>МАКС_поликлиника!I10+ВТБ_поликлиника!I10</f>
        <v>0</v>
      </c>
      <c r="J10" s="31">
        <f>МАКС_поликлиника!J10+ВТБ_поликлиника!J10</f>
        <v>0</v>
      </c>
    </row>
    <row r="11" spans="1:10" ht="15.75">
      <c r="A11" s="11" t="s">
        <v>10</v>
      </c>
      <c r="B11" s="31">
        <f>МАКС_поликлиника!B11+ВТБ_поликлиника!B11</f>
        <v>1880.0039999999999</v>
      </c>
      <c r="C11" s="31">
        <f>МАКС_поликлиника!C11+ВТБ_поликлиника!C11</f>
        <v>30799.991999999998</v>
      </c>
      <c r="D11" s="31">
        <f>МАКС_поликлиника!D11+ВТБ_поликлиника!D11</f>
        <v>68624.892000000007</v>
      </c>
      <c r="E11" s="31">
        <f>МАКС_поликлиника!E11+ВТБ_поликлиника!E11</f>
        <v>0</v>
      </c>
      <c r="F11" s="31">
        <f>МАКС_поликлиника!F11+ВТБ_поликлиника!F11</f>
        <v>0</v>
      </c>
      <c r="G11" s="31">
        <f>МАКС_поликлиника!G11+ВТБ_поликлиника!G11</f>
        <v>0</v>
      </c>
      <c r="H11" s="31">
        <f>МАКС_поликлиника!H11+ВТБ_поликлиника!H11</f>
        <v>0</v>
      </c>
      <c r="I11" s="31">
        <f>МАКС_поликлиника!I11+ВТБ_поликлиника!I11</f>
        <v>0</v>
      </c>
      <c r="J11" s="31">
        <f>МАКС_поликлиника!J11+ВТБ_поликлиника!J11</f>
        <v>5.0039999999999996</v>
      </c>
    </row>
    <row r="12" spans="1:10" ht="15.75">
      <c r="A12" s="11" t="s">
        <v>13</v>
      </c>
      <c r="B12" s="31">
        <f>МАКС_поликлиника!B12+ВТБ_поликлиника!B12</f>
        <v>0</v>
      </c>
      <c r="C12" s="31">
        <f>МАКС_поликлиника!C12+ВТБ_поликлиника!C12</f>
        <v>9450</v>
      </c>
      <c r="D12" s="31">
        <f>МАКС_поликлиника!D12+ВТБ_поликлиника!D12</f>
        <v>5599.9920000000002</v>
      </c>
      <c r="E12" s="31">
        <f>МАКС_поликлиника!E12+ВТБ_поликлиника!E12</f>
        <v>0</v>
      </c>
      <c r="F12" s="31">
        <f>МАКС_поликлиника!F12+ВТБ_поликлиника!F12</f>
        <v>0</v>
      </c>
      <c r="G12" s="31">
        <f>МАКС_поликлиника!G12+ВТБ_поликлиника!G12</f>
        <v>0</v>
      </c>
      <c r="H12" s="31">
        <f>МАКС_поликлиника!H12+ВТБ_поликлиника!H12</f>
        <v>0</v>
      </c>
      <c r="I12" s="31">
        <f>МАКС_поликлиника!I12+ВТБ_поликлиника!I12</f>
        <v>0</v>
      </c>
      <c r="J12" s="31">
        <f>МАКС_поликлиника!J12+ВТБ_поликлиника!J12</f>
        <v>0</v>
      </c>
    </row>
    <row r="13" spans="1:10" s="5" customFormat="1" ht="15.75">
      <c r="A13" s="6" t="s">
        <v>15</v>
      </c>
      <c r="B13" s="32">
        <f>SUM(B8:B12)</f>
        <v>4155</v>
      </c>
      <c r="C13" s="32">
        <f t="shared" ref="C13:J13" si="1">SUM(C8:C12)</f>
        <v>132082.965</v>
      </c>
      <c r="D13" s="32">
        <f t="shared" si="1"/>
        <v>298283.80800000002</v>
      </c>
      <c r="E13" s="32">
        <f t="shared" si="1"/>
        <v>0</v>
      </c>
      <c r="F13" s="32">
        <f t="shared" si="1"/>
        <v>99.995999999999995</v>
      </c>
      <c r="G13" s="32">
        <f t="shared" si="1"/>
        <v>891.99599999999987</v>
      </c>
      <c r="H13" s="32">
        <f t="shared" si="1"/>
        <v>323.00400000000002</v>
      </c>
      <c r="I13" s="32">
        <f t="shared" si="1"/>
        <v>186</v>
      </c>
      <c r="J13" s="32">
        <f t="shared" si="1"/>
        <v>5.0039999999999996</v>
      </c>
    </row>
    <row r="14" spans="1:10" ht="15.75">
      <c r="A14" s="11" t="s">
        <v>20</v>
      </c>
      <c r="B14" s="31">
        <f>МАКС_поликлиника!B14+ВТБ_поликлиника!B14</f>
        <v>46317</v>
      </c>
      <c r="C14" s="31">
        <f>МАКС_поликлиника!C14+ВТБ_поликлиника!C14</f>
        <v>27156</v>
      </c>
      <c r="D14" s="31">
        <f>МАКС_поликлиника!D14+ВТБ_поликлиника!D14</f>
        <v>732</v>
      </c>
      <c r="E14" s="31">
        <f>МАКС_поликлиника!E14+ВТБ_поликлиника!E14</f>
        <v>0</v>
      </c>
      <c r="F14" s="31">
        <f>МАКС_поликлиника!F14+ВТБ_поликлиника!F14</f>
        <v>0</v>
      </c>
      <c r="G14" s="31">
        <f>МАКС_поликлиника!G14+ВТБ_поликлиника!G14</f>
        <v>0</v>
      </c>
      <c r="H14" s="31">
        <f>МАКС_поликлиника!H14+ВТБ_поликлиника!H14</f>
        <v>0</v>
      </c>
      <c r="I14" s="31">
        <f>МАКС_поликлиника!I14+ВТБ_поликлиника!I14</f>
        <v>0</v>
      </c>
      <c r="J14" s="31">
        <f>МАКС_поликлиника!J14+ВТБ_поликлиника!J14</f>
        <v>0</v>
      </c>
    </row>
    <row r="15" spans="1:10" ht="15.75">
      <c r="A15" s="16" t="s">
        <v>93</v>
      </c>
      <c r="B15" s="31">
        <f>МАКС_поликлиника!B15+ВТБ_поликлиника!B15</f>
        <v>0</v>
      </c>
      <c r="C15" s="31">
        <f>МАКС_поликлиника!C15+ВТБ_поликлиника!C15</f>
        <v>0</v>
      </c>
      <c r="D15" s="31">
        <f>МАКС_поликлиника!D15+ВТБ_поликлиника!D15</f>
        <v>0</v>
      </c>
      <c r="E15" s="31">
        <f>МАКС_поликлиника!E15+ВТБ_поликлиника!E15</f>
        <v>0</v>
      </c>
      <c r="F15" s="31">
        <f>МАКС_поликлиника!F15+ВТБ_поликлиника!F15</f>
        <v>0</v>
      </c>
      <c r="G15" s="31">
        <f>МАКС_поликлиника!G15+ВТБ_поликлиника!G15</f>
        <v>0</v>
      </c>
      <c r="H15" s="31">
        <f>МАКС_поликлиника!H15+ВТБ_поликлиника!H15</f>
        <v>0</v>
      </c>
      <c r="I15" s="31">
        <f>МАКС_поликлиника!I15+ВТБ_поликлиника!I15</f>
        <v>0</v>
      </c>
      <c r="J15" s="31">
        <f>МАКС_поликлиника!J15+ВТБ_поликлиника!J15</f>
        <v>0</v>
      </c>
    </row>
    <row r="16" spans="1:10" ht="31.5">
      <c r="A16" s="11" t="s">
        <v>19</v>
      </c>
      <c r="B16" s="31">
        <f>МАКС_поликлиника!B16+ВТБ_поликлиника!B16</f>
        <v>48337.991999999998</v>
      </c>
      <c r="C16" s="31">
        <f>МАКС_поликлиника!C16+ВТБ_поликлиника!C16</f>
        <v>2000.0039999999997</v>
      </c>
      <c r="D16" s="31">
        <f>МАКС_поликлиника!D16+ВТБ_поликлиника!D16</f>
        <v>9000</v>
      </c>
      <c r="E16" s="31">
        <f>МАКС_поликлиника!E16+ВТБ_поликлиника!E16</f>
        <v>0</v>
      </c>
      <c r="F16" s="31">
        <f>МАКС_поликлиника!F16+ВТБ_поликлиника!F16</f>
        <v>0</v>
      </c>
      <c r="G16" s="31">
        <f>МАКС_поликлиника!G16+ВТБ_поликлиника!G16</f>
        <v>0</v>
      </c>
      <c r="H16" s="31">
        <f>МАКС_поликлиника!H16+ВТБ_поликлиника!H16</f>
        <v>0</v>
      </c>
      <c r="I16" s="31">
        <f>МАКС_поликлиника!I16+ВТБ_поликлиника!I16</f>
        <v>0</v>
      </c>
      <c r="J16" s="31">
        <f>МАКС_поликлиника!J16+ВТБ_поликлиника!J16</f>
        <v>0</v>
      </c>
    </row>
    <row r="17" spans="1:10" ht="15.75">
      <c r="A17" s="11" t="s">
        <v>107</v>
      </c>
      <c r="B17" s="31">
        <f>МАКС_поликлиника!B17+ВТБ_поликлиника!B17</f>
        <v>0</v>
      </c>
      <c r="C17" s="31">
        <f>МАКС_поликлиника!C17+ВТБ_поликлиника!C17</f>
        <v>0</v>
      </c>
      <c r="D17" s="31">
        <f>МАКС_поликлиника!D17+ВТБ_поликлиника!D17</f>
        <v>0</v>
      </c>
      <c r="E17" s="31">
        <f>МАКС_поликлиника!E17+ВТБ_поликлиника!E17</f>
        <v>0</v>
      </c>
      <c r="F17" s="31">
        <f>МАКС_поликлиника!F17+ВТБ_поликлиника!F17</f>
        <v>0</v>
      </c>
      <c r="G17" s="31">
        <f>МАКС_поликлиника!G17+ВТБ_поликлиника!G17</f>
        <v>0</v>
      </c>
      <c r="H17" s="31">
        <f>МАКС_поликлиника!H17+ВТБ_поликлиника!H17</f>
        <v>0</v>
      </c>
      <c r="I17" s="31">
        <f>МАКС_поликлиника!I17+ВТБ_поликлиника!I17</f>
        <v>0</v>
      </c>
      <c r="J17" s="31">
        <f>МАКС_поликлиника!J17+ВТБ_поликлиника!J17</f>
        <v>0</v>
      </c>
    </row>
    <row r="18" spans="1:10" ht="15.75">
      <c r="A18" s="16" t="s">
        <v>92</v>
      </c>
      <c r="B18" s="31">
        <f>МАКС_поликлиника!B18+ВТБ_поликлиника!B18</f>
        <v>0</v>
      </c>
      <c r="C18" s="31">
        <f>МАКС_поликлиника!C18+ВТБ_поликлиника!C18</f>
        <v>0</v>
      </c>
      <c r="D18" s="31">
        <f>МАКС_поликлиника!D18+ВТБ_поликлиника!D18</f>
        <v>0</v>
      </c>
      <c r="E18" s="31">
        <f>МАКС_поликлиника!E18+ВТБ_поликлиника!E18</f>
        <v>0</v>
      </c>
      <c r="F18" s="31">
        <f>МАКС_поликлиника!F18+ВТБ_поликлиника!F18</f>
        <v>0</v>
      </c>
      <c r="G18" s="31">
        <f>МАКС_поликлиника!G18+ВТБ_поликлиника!G18</f>
        <v>0</v>
      </c>
      <c r="H18" s="31">
        <f>МАКС_поликлиника!H18+ВТБ_поликлиника!H18</f>
        <v>0</v>
      </c>
      <c r="I18" s="31">
        <f>МАКС_поликлиника!I18+ВТБ_поликлиника!I18</f>
        <v>0</v>
      </c>
      <c r="J18" s="31">
        <f>МАКС_поликлиника!J18+ВТБ_поликлиника!J18</f>
        <v>0</v>
      </c>
    </row>
    <row r="19" spans="1:10" ht="15.75">
      <c r="A19" s="11" t="s">
        <v>21</v>
      </c>
      <c r="B19" s="31">
        <f>МАКС_поликлиника!B19+ВТБ_поликлиника!B19</f>
        <v>120</v>
      </c>
      <c r="C19" s="31">
        <f>МАКС_поликлиника!C19+ВТБ_поликлиника!C19</f>
        <v>0</v>
      </c>
      <c r="D19" s="31">
        <f>МАКС_поликлиника!D19+ВТБ_поликлиника!D19</f>
        <v>0</v>
      </c>
      <c r="E19" s="31">
        <f>МАКС_поликлиника!E19+ВТБ_поликлиника!E19</f>
        <v>0</v>
      </c>
      <c r="F19" s="31">
        <f>МАКС_поликлиника!F19+ВТБ_поликлиника!F19</f>
        <v>0</v>
      </c>
      <c r="G19" s="31">
        <f>МАКС_поликлиника!G19+ВТБ_поликлиника!G19</f>
        <v>0</v>
      </c>
      <c r="H19" s="31">
        <f>МАКС_поликлиника!H19+ВТБ_поликлиника!H19</f>
        <v>0</v>
      </c>
      <c r="I19" s="31">
        <f>МАКС_поликлиника!I19+ВТБ_поликлиника!I19</f>
        <v>0</v>
      </c>
      <c r="J19" s="31">
        <f>МАКС_поликлиника!J19+ВТБ_поликлиника!J19</f>
        <v>0</v>
      </c>
    </row>
    <row r="20" spans="1:10" ht="15.75">
      <c r="A20" s="11" t="s">
        <v>22</v>
      </c>
      <c r="B20" s="31">
        <f>МАКС_поликлиника!B20+ВТБ_поликлиника!B20</f>
        <v>0</v>
      </c>
      <c r="C20" s="31">
        <f>МАКС_поликлиника!C20+ВТБ_поликлиника!C20</f>
        <v>0</v>
      </c>
      <c r="D20" s="31">
        <f>МАКС_поликлиника!D20+ВТБ_поликлиника!D20</f>
        <v>39.996000000000002</v>
      </c>
      <c r="E20" s="31">
        <f>МАКС_поликлиника!E20+ВТБ_поликлиника!E20</f>
        <v>0</v>
      </c>
      <c r="F20" s="31">
        <f>МАКС_поликлиника!F20+ВТБ_поликлиника!F20</f>
        <v>0</v>
      </c>
      <c r="G20" s="31">
        <f>МАКС_поликлиника!G20+ВТБ_поликлиника!G20</f>
        <v>0</v>
      </c>
      <c r="H20" s="31">
        <f>МАКС_поликлиника!H20+ВТБ_поликлиника!H20</f>
        <v>0</v>
      </c>
      <c r="I20" s="31">
        <f>МАКС_поликлиника!I20+ВТБ_поликлиника!I20</f>
        <v>0</v>
      </c>
      <c r="J20" s="31">
        <f>МАКС_поликлиника!J20+ВТБ_поликлиника!J20</f>
        <v>0</v>
      </c>
    </row>
    <row r="21" spans="1:10" ht="15.75">
      <c r="A21" s="16" t="s">
        <v>91</v>
      </c>
      <c r="B21" s="31">
        <f>МАКС_поликлиника!B21+ВТБ_поликлиника!B21</f>
        <v>0</v>
      </c>
      <c r="C21" s="31">
        <f>МАКС_поликлиника!C21+ВТБ_поликлиника!C21</f>
        <v>0</v>
      </c>
      <c r="D21" s="31">
        <f>МАКС_поликлиника!D21+ВТБ_поликлиника!D21</f>
        <v>0</v>
      </c>
      <c r="E21" s="31">
        <f>МАКС_поликлиника!E21+ВТБ_поликлиника!E21</f>
        <v>0</v>
      </c>
      <c r="F21" s="31">
        <f>МАКС_поликлиника!F21+ВТБ_поликлиника!F21</f>
        <v>0</v>
      </c>
      <c r="G21" s="31">
        <f>МАКС_поликлиника!G21+ВТБ_поликлиника!G21</f>
        <v>0</v>
      </c>
      <c r="H21" s="31">
        <f>МАКС_поликлиника!H21+ВТБ_поликлиника!H21</f>
        <v>0</v>
      </c>
      <c r="I21" s="31">
        <f>МАКС_поликлиника!I21+ВТБ_поликлиника!I21</f>
        <v>0</v>
      </c>
      <c r="J21" s="31">
        <f>МАКС_поликлиника!J21+ВТБ_поликлиника!J21</f>
        <v>0</v>
      </c>
    </row>
    <row r="22" spans="1:10" ht="15.75">
      <c r="A22" s="12" t="s">
        <v>18</v>
      </c>
      <c r="B22" s="31">
        <f>МАКС_поликлиника!B22+ВТБ_поликлиника!B22</f>
        <v>73838.016000000003</v>
      </c>
      <c r="C22" s="31">
        <f>МАКС_поликлиника!C22+ВТБ_поликлиника!C22</f>
        <v>16012.008000000002</v>
      </c>
      <c r="D22" s="31">
        <f>МАКС_поликлиника!D22+ВТБ_поликлиника!D22</f>
        <v>52547.040000000001</v>
      </c>
      <c r="E22" s="31">
        <f>МАКС_поликлиника!E22+ВТБ_поликлиника!E22</f>
        <v>8900.0040000000008</v>
      </c>
      <c r="F22" s="31">
        <f>МАКС_поликлиника!F22+ВТБ_поликлиника!F22</f>
        <v>2385.9960000000001</v>
      </c>
      <c r="G22" s="31">
        <f>МАКС_поликлиника!G22+ВТБ_поликлиника!G22</f>
        <v>4752.0000000000009</v>
      </c>
      <c r="H22" s="31">
        <f>МАКС_поликлиника!H22+ВТБ_поликлиника!H22</f>
        <v>1742.0039999999999</v>
      </c>
      <c r="I22" s="31">
        <f>МАКС_поликлиника!I22+ВТБ_поликлиника!I22</f>
        <v>1053</v>
      </c>
      <c r="J22" s="31">
        <f>МАКС_поликлиника!J22+ВТБ_поликлиника!J22</f>
        <v>535.00800000000015</v>
      </c>
    </row>
    <row r="23" spans="1:10" ht="15.75">
      <c r="A23" s="12" t="s">
        <v>16</v>
      </c>
      <c r="B23" s="31">
        <f>МАКС_поликлиника!B23+ВТБ_поликлиника!B23</f>
        <v>96450.012000000002</v>
      </c>
      <c r="C23" s="31">
        <f>МАКС_поликлиника!C23+ВТБ_поликлиника!C23</f>
        <v>23002.02</v>
      </c>
      <c r="D23" s="31">
        <f>МАКС_поликлиника!D23+ВТБ_поликлиника!D23</f>
        <v>99050.04</v>
      </c>
      <c r="E23" s="31">
        <f>МАКС_поликлиника!E23+ВТБ_поликлиника!E23</f>
        <v>14081.004000000001</v>
      </c>
      <c r="F23" s="31">
        <f>МАКС_поликлиника!F23+ВТБ_поликлиника!F23</f>
        <v>576</v>
      </c>
      <c r="G23" s="31">
        <f>МАКС_поликлиника!G23+ВТБ_поликлиника!G23</f>
        <v>7194</v>
      </c>
      <c r="H23" s="31">
        <f>МАКС_поликлиника!H23+ВТБ_поликлиника!H23</f>
        <v>2586</v>
      </c>
      <c r="I23" s="31">
        <f>МАКС_поликлиника!I23+ВТБ_поликлиника!I23</f>
        <v>1425</v>
      </c>
      <c r="J23" s="31">
        <f>МАКС_поликлиника!J23+ВТБ_поликлиника!J23</f>
        <v>283.00799999999998</v>
      </c>
    </row>
    <row r="24" spans="1:10" ht="15.75">
      <c r="A24" s="16" t="s">
        <v>90</v>
      </c>
      <c r="B24" s="31">
        <f>МАКС_поликлиника!B24+ВТБ_поликлиника!B24</f>
        <v>0</v>
      </c>
      <c r="C24" s="31">
        <f>МАКС_поликлиника!C24+ВТБ_поликлиника!C24</f>
        <v>0</v>
      </c>
      <c r="D24" s="31">
        <f>МАКС_поликлиника!D24+ВТБ_поликлиника!D24</f>
        <v>0</v>
      </c>
      <c r="E24" s="31">
        <f>МАКС_поликлиника!E24+ВТБ_поликлиника!E24</f>
        <v>0</v>
      </c>
      <c r="F24" s="31">
        <f>МАКС_поликлиника!F24+ВТБ_поликлиника!F24</f>
        <v>0</v>
      </c>
      <c r="G24" s="31">
        <f>МАКС_поликлиника!G24+ВТБ_поликлиника!G24</f>
        <v>0</v>
      </c>
      <c r="H24" s="31">
        <f>МАКС_поликлиника!H24+ВТБ_поликлиника!H24</f>
        <v>0</v>
      </c>
      <c r="I24" s="31">
        <f>МАКС_поликлиника!I24+ВТБ_поликлиника!I24</f>
        <v>0</v>
      </c>
      <c r="J24" s="31">
        <f>МАКС_поликлиника!J24+ВТБ_поликлиника!J24</f>
        <v>0</v>
      </c>
    </row>
    <row r="25" spans="1:10" s="5" customFormat="1" ht="15.75">
      <c r="A25" s="6" t="s">
        <v>23</v>
      </c>
      <c r="B25" s="32">
        <f>SUM(B14:B24)</f>
        <v>265063.02</v>
      </c>
      <c r="C25" s="32">
        <f t="shared" ref="C25:J25" si="2">SUM(C14:C24)</f>
        <v>68170.032000000007</v>
      </c>
      <c r="D25" s="32">
        <f t="shared" si="2"/>
        <v>161369.076</v>
      </c>
      <c r="E25" s="32">
        <f t="shared" si="2"/>
        <v>22981.008000000002</v>
      </c>
      <c r="F25" s="32">
        <f t="shared" si="2"/>
        <v>2961.9960000000001</v>
      </c>
      <c r="G25" s="32">
        <f t="shared" si="2"/>
        <v>11946</v>
      </c>
      <c r="H25" s="32">
        <f t="shared" si="2"/>
        <v>4328.0039999999999</v>
      </c>
      <c r="I25" s="32">
        <f t="shared" si="2"/>
        <v>2478</v>
      </c>
      <c r="J25" s="32">
        <f t="shared" si="2"/>
        <v>818.01600000000008</v>
      </c>
    </row>
    <row r="26" spans="1:10" ht="15.75">
      <c r="A26" s="12" t="s">
        <v>17</v>
      </c>
      <c r="B26" s="31">
        <f>МАКС_поликлиника!B26+ВТБ_поликлиника!B26</f>
        <v>44708.504000000001</v>
      </c>
      <c r="C26" s="31">
        <f>МАКС_поликлиника!C26+ВТБ_поликлиника!C26</f>
        <v>17346.004000000001</v>
      </c>
      <c r="D26" s="31">
        <f>МАКС_поликлиника!D26+ВТБ_поликлиника!D26</f>
        <v>107103.024</v>
      </c>
      <c r="E26" s="31">
        <f>МАКС_поликлиника!E26+ВТБ_поликлиника!E26</f>
        <v>9699.9959999999992</v>
      </c>
      <c r="F26" s="31">
        <f>МАКС_поликлиника!F26+ВТБ_поликлиника!F26</f>
        <v>936</v>
      </c>
      <c r="G26" s="31">
        <f>МАКС_поликлиника!G26+ВТБ_поликлиника!G26</f>
        <v>4748.0039999999999</v>
      </c>
      <c r="H26" s="31">
        <f>МАКС_поликлиника!H26+ВТБ_поликлиника!H26</f>
        <v>1682.0039999999999</v>
      </c>
      <c r="I26" s="31">
        <f>МАКС_поликлиника!I26+ВТБ_поликлиника!I26</f>
        <v>860.00400000000002</v>
      </c>
      <c r="J26" s="31">
        <f>МАКС_поликлиника!J26+ВТБ_поликлиника!J26</f>
        <v>120</v>
      </c>
    </row>
    <row r="27" spans="1:10" ht="15.75">
      <c r="A27" s="12" t="s">
        <v>31</v>
      </c>
      <c r="B27" s="31">
        <f>МАКС_поликлиника!B27+ВТБ_поликлиника!B27</f>
        <v>17946</v>
      </c>
      <c r="C27" s="31">
        <f>МАКС_поликлиника!C27+ВТБ_поликлиника!C27</f>
        <v>7352.0040000000008</v>
      </c>
      <c r="D27" s="31">
        <f>МАКС_поликлиника!D27+ВТБ_поликлиника!D27</f>
        <v>27562.980000000003</v>
      </c>
      <c r="E27" s="31">
        <f>МАКС_поликлиника!E27+ВТБ_поликлиника!E27</f>
        <v>1719.9960000000001</v>
      </c>
      <c r="F27" s="31">
        <f>МАКС_поликлиника!F27+ВТБ_поликлиника!F27</f>
        <v>264.99599999999998</v>
      </c>
      <c r="G27" s="31">
        <f>МАКС_поликлиника!G27+ВТБ_поликлиника!G27</f>
        <v>1428</v>
      </c>
      <c r="H27" s="31">
        <f>МАКС_поликлиника!H27+ВТБ_поликлиника!H27</f>
        <v>528</v>
      </c>
      <c r="I27" s="31">
        <f>МАКС_поликлиника!I27+ВТБ_поликлиника!I27</f>
        <v>333</v>
      </c>
      <c r="J27" s="31">
        <f>МАКС_поликлиника!J27+ВТБ_поликлиника!J27</f>
        <v>12.000000000000002</v>
      </c>
    </row>
    <row r="28" spans="1:10" ht="15.75">
      <c r="A28" s="12" t="s">
        <v>30</v>
      </c>
      <c r="B28" s="31">
        <f>МАКС_поликлиника!B28+ВТБ_поликлиника!B28</f>
        <v>20046.011999999999</v>
      </c>
      <c r="C28" s="31">
        <f>МАКС_поликлиника!C28+ВТБ_поликлиника!C28</f>
        <v>7699.9920000000002</v>
      </c>
      <c r="D28" s="31">
        <f>МАКС_поликлиника!D28+ВТБ_поликлиника!D28</f>
        <v>28630.991999999998</v>
      </c>
      <c r="E28" s="31">
        <f>МАКС_поликлиника!E28+ВТБ_поликлиника!E28</f>
        <v>2243.0039999999999</v>
      </c>
      <c r="F28" s="31">
        <f>МАКС_поликлиника!F28+ВТБ_поликлиника!F28</f>
        <v>110.004</v>
      </c>
      <c r="G28" s="31">
        <f>МАКС_поликлиника!G28+ВТБ_поликлиника!G28</f>
        <v>1569</v>
      </c>
      <c r="H28" s="31">
        <f>МАКС_поликлиника!H28+ВТБ_поликлиника!H28</f>
        <v>561</v>
      </c>
      <c r="I28" s="31">
        <f>МАКС_поликлиника!I28+ВТБ_поликлиника!I28</f>
        <v>300.99600000000004</v>
      </c>
      <c r="J28" s="31">
        <f>МАКС_поликлиника!J28+ВТБ_поликлиника!J28</f>
        <v>24</v>
      </c>
    </row>
    <row r="29" spans="1:10" ht="15.75">
      <c r="A29" s="12" t="s">
        <v>25</v>
      </c>
      <c r="B29" s="31">
        <f>МАКС_поликлиника!B29+ВТБ_поликлиника!B29</f>
        <v>30385.991999999998</v>
      </c>
      <c r="C29" s="31">
        <f>МАКС_поликлиника!C29+ВТБ_поликлиника!C29</f>
        <v>11540.004000000001</v>
      </c>
      <c r="D29" s="31">
        <f>МАКС_поликлиника!D29+ВТБ_поликлиника!D29</f>
        <v>46179.012000000002</v>
      </c>
      <c r="E29" s="31">
        <f>МАКС_поликлиника!E29+ВТБ_поликлиника!E29</f>
        <v>5742.9960000000001</v>
      </c>
      <c r="F29" s="31">
        <f>МАКС_поликлиника!F29+ВТБ_поликлиника!F29</f>
        <v>56.004000000000005</v>
      </c>
      <c r="G29" s="31">
        <f>МАКС_поликлиника!G29+ВТБ_поликлиника!G29</f>
        <v>2709.0000000000005</v>
      </c>
      <c r="H29" s="31">
        <f>МАКС_поликлиника!H29+ВТБ_поликлиника!H29</f>
        <v>983.00400000000002</v>
      </c>
      <c r="I29" s="31">
        <f>МАКС_поликлиника!I29+ВТБ_поликлиника!I29</f>
        <v>567.99599999999998</v>
      </c>
      <c r="J29" s="31">
        <f>МАКС_поликлиника!J29+ВТБ_поликлиника!J29</f>
        <v>117.996</v>
      </c>
    </row>
    <row r="30" spans="1:10" ht="15.75">
      <c r="A30" s="12" t="s">
        <v>27</v>
      </c>
      <c r="B30" s="31">
        <f>МАКС_поликлиника!B30+ВТБ_поликлиника!B30</f>
        <v>4527.07</v>
      </c>
      <c r="C30" s="31">
        <f>МАКС_поликлиника!C30+ВТБ_поликлиника!C30</f>
        <v>2075.1149999999998</v>
      </c>
      <c r="D30" s="31">
        <f>МАКС_поликлиника!D30+ВТБ_поликлиника!D30</f>
        <v>12005.459000000001</v>
      </c>
      <c r="E30" s="31">
        <f>МАКС_поликлиника!E30+ВТБ_поликлиника!E30</f>
        <v>657.08500000000004</v>
      </c>
      <c r="F30" s="31">
        <f>МАКС_поликлиника!F30+ВТБ_поликлиника!F30</f>
        <v>23.75</v>
      </c>
      <c r="G30" s="31">
        <f>МАКС_поликлиника!G30+ВТБ_поликлиника!G30</f>
        <v>476.9</v>
      </c>
      <c r="H30" s="31">
        <f>МАКС_поликлиника!H30+ВТБ_поликлиника!H30</f>
        <v>176.38499999999999</v>
      </c>
      <c r="I30" s="31">
        <f>МАКС_поликлиника!I30+ВТБ_поликлиника!I30</f>
        <v>110.83499999999998</v>
      </c>
      <c r="J30" s="31">
        <f>МАКС_поликлиника!J30+ВТБ_поликлиника!J30</f>
        <v>17.100000000000001</v>
      </c>
    </row>
    <row r="31" spans="1:10" ht="15.75">
      <c r="A31" s="12" t="s">
        <v>29</v>
      </c>
      <c r="B31" s="31">
        <f>МАКС_поликлиника!B31+ВТБ_поликлиника!B31</f>
        <v>12299.004000000001</v>
      </c>
      <c r="C31" s="31">
        <f>МАКС_поликлиника!C31+ВТБ_поликлиника!C31</f>
        <v>6000.0119999999997</v>
      </c>
      <c r="D31" s="31">
        <f>МАКС_поликлиника!D31+ВТБ_поликлиника!D31</f>
        <v>35875.008000000002</v>
      </c>
      <c r="E31" s="31">
        <f>МАКС_поликлиника!E31+ВТБ_поликлиника!E31</f>
        <v>1800</v>
      </c>
      <c r="F31" s="31">
        <f>МАКС_поликлиника!F31+ВТБ_поликлиника!F31</f>
        <v>42</v>
      </c>
      <c r="G31" s="31">
        <f>МАКС_поликлиника!G31+ВТБ_поликлиника!G31</f>
        <v>1289.0039999999999</v>
      </c>
      <c r="H31" s="31">
        <f>МАКС_поликлиника!H31+ВТБ_поликлиника!H31</f>
        <v>468</v>
      </c>
      <c r="I31" s="31">
        <f>МАКС_поликлиника!I31+ВТБ_поликлиника!I31</f>
        <v>270.99599999999998</v>
      </c>
      <c r="J31" s="31">
        <f>МАКС_поликлиника!J31+ВТБ_поликлиника!J31</f>
        <v>21</v>
      </c>
    </row>
    <row r="32" spans="1:10" ht="15.75">
      <c r="A32" s="12" t="s">
        <v>28</v>
      </c>
      <c r="B32" s="31">
        <f>МАКС_поликлиника!B32+ВТБ_поликлиника!B32</f>
        <v>18675</v>
      </c>
      <c r="C32" s="31">
        <f>МАКС_поликлиника!C32+ВТБ_поликлиника!C32</f>
        <v>5950.02</v>
      </c>
      <c r="D32" s="31">
        <f>МАКС_поликлиника!D32+ВТБ_поликлиника!D32</f>
        <v>24676.23</v>
      </c>
      <c r="E32" s="31">
        <f>МАКС_поликлиника!E32+ВТБ_поликлиника!E32</f>
        <v>2000.0039999999999</v>
      </c>
      <c r="F32" s="31">
        <f>МАКС_поликлиника!F32+ВТБ_поликлиника!F32</f>
        <v>272.00400000000002</v>
      </c>
      <c r="G32" s="31">
        <f>МАКС_поликлиника!G32+ВТБ_поликлиника!G32</f>
        <v>1265.0039999999997</v>
      </c>
      <c r="H32" s="31">
        <f>МАКС_поликлиника!H32+ВТБ_поликлиника!H32</f>
        <v>462.99599999999998</v>
      </c>
      <c r="I32" s="31">
        <f>МАКС_поликлиника!I32+ВТБ_поликлиника!I32</f>
        <v>279</v>
      </c>
      <c r="J32" s="31">
        <f>МАКС_поликлиника!J32+ВТБ_поликлиника!J32</f>
        <v>57</v>
      </c>
    </row>
    <row r="33" spans="1:10" ht="15.75">
      <c r="A33" s="7" t="s">
        <v>122</v>
      </c>
      <c r="B33" s="31">
        <f>МАКС_поликлиника!B33+ВТБ_поликлиника!B33</f>
        <v>9768.9380000000001</v>
      </c>
      <c r="C33" s="31">
        <f>МАКС_поликлиника!C33+ВТБ_поликлиника!C33</f>
        <v>4477.8810000000003</v>
      </c>
      <c r="D33" s="31">
        <f>МАКС_поликлиника!D33+ВТБ_поликлиника!D33</f>
        <v>25906.512999999999</v>
      </c>
      <c r="E33" s="31">
        <f>МАКС_поликлиника!E33+ВТБ_поликлиника!E33</f>
        <v>1417.9190000000001</v>
      </c>
      <c r="F33" s="31">
        <f>МАКС_поликлиника!F33+ВТБ_поликлиника!F33</f>
        <v>51.25</v>
      </c>
      <c r="G33" s="31">
        <f>МАКС_поликлиника!G33+ВТБ_поликлиника!G33</f>
        <v>1029.0999999999999</v>
      </c>
      <c r="H33" s="31">
        <f>МАКС_поликлиника!H33+ВТБ_поликлиника!H33</f>
        <v>380.61900000000003</v>
      </c>
      <c r="I33" s="31">
        <f>МАКС_поликлиника!I33+ВТБ_поликлиника!I33</f>
        <v>239.16899999999998</v>
      </c>
      <c r="J33" s="31">
        <f>МАКС_поликлиника!J33+ВТБ_поликлиника!J33</f>
        <v>36.9</v>
      </c>
    </row>
    <row r="34" spans="1:10" ht="15.75">
      <c r="A34" s="12" t="s">
        <v>24</v>
      </c>
      <c r="B34" s="31">
        <f>МАКС_поликлиника!B34+ВТБ_поликлиника!B34</f>
        <v>18881.004000000001</v>
      </c>
      <c r="C34" s="31">
        <f>МАКС_поликлиника!C34+ВТБ_поликлиника!C34</f>
        <v>6075</v>
      </c>
      <c r="D34" s="31">
        <f>МАКС_поликлиника!D34+ВТБ_поликлиника!D34</f>
        <v>32576.993999999995</v>
      </c>
      <c r="E34" s="31">
        <f>МАКС_поликлиника!E34+ВТБ_поликлиника!E34</f>
        <v>2928.9959999999996</v>
      </c>
      <c r="F34" s="31">
        <f>МАКС_поликлиника!F34+ВТБ_поликлиника!F34</f>
        <v>531.99599999999998</v>
      </c>
      <c r="G34" s="31">
        <f>МАКС_поликлиника!G34+ВТБ_поликлиника!G34</f>
        <v>1472.0039999999999</v>
      </c>
      <c r="H34" s="31">
        <f>МАКС_поликлиника!H34+ВТБ_поликлиника!H34</f>
        <v>540.99599999999998</v>
      </c>
      <c r="I34" s="31">
        <f>МАКС_поликлиника!I34+ВТБ_поликлиника!I34</f>
        <v>332.00400000000002</v>
      </c>
      <c r="J34" s="31">
        <f>МАКС_поликлиника!J34+ВТБ_поликлиника!J34</f>
        <v>101.994</v>
      </c>
    </row>
    <row r="35" spans="1:10" ht="15.75">
      <c r="A35" s="7" t="s">
        <v>32</v>
      </c>
      <c r="B35" s="31">
        <f>МАКС_поликлиника!B35+ВТБ_поликлиника!B35</f>
        <v>0</v>
      </c>
      <c r="C35" s="31">
        <f>МАКС_поликлиника!C35+ВТБ_поликлиника!C35</f>
        <v>0</v>
      </c>
      <c r="D35" s="31">
        <f>МАКС_поликлиника!D35+ВТБ_поликлиника!D35</f>
        <v>1067.0039999999999</v>
      </c>
      <c r="E35" s="31">
        <f>МАКС_поликлиника!E35+ВТБ_поликлиника!E35</f>
        <v>0</v>
      </c>
      <c r="F35" s="31">
        <f>МАКС_поликлиника!F35+ВТБ_поликлиника!F35</f>
        <v>0</v>
      </c>
      <c r="G35" s="31">
        <f>МАКС_поликлиника!G35+ВТБ_поликлиника!G35</f>
        <v>0</v>
      </c>
      <c r="H35" s="31">
        <f>МАКС_поликлиника!H35+ВТБ_поликлиника!H35</f>
        <v>0</v>
      </c>
      <c r="I35" s="31">
        <f>МАКС_поликлиника!I35+ВТБ_поликлиника!I35</f>
        <v>0</v>
      </c>
      <c r="J35" s="31">
        <f>МАКС_поликлиника!J35+ВТБ_поликлиника!J35</f>
        <v>0</v>
      </c>
    </row>
    <row r="36" spans="1:10" ht="15.75">
      <c r="A36" s="11" t="s">
        <v>26</v>
      </c>
      <c r="B36" s="31">
        <f>МАКС_поликлиника!B36+ВТБ_поликлиника!B36</f>
        <v>113152.008</v>
      </c>
      <c r="C36" s="31">
        <f>МАКС_поликлиника!C36+ВТБ_поликлиника!C36</f>
        <v>19770.984</v>
      </c>
      <c r="D36" s="31">
        <f>МАКС_поликлиника!D36+ВТБ_поликлиника!D36</f>
        <v>154242.97200000001</v>
      </c>
      <c r="E36" s="31">
        <f>МАКС_поликлиника!E36+ВТБ_поликлиника!E36</f>
        <v>0</v>
      </c>
      <c r="F36" s="31">
        <f>МАКС_поликлиника!F36+ВТБ_поликлиника!F36</f>
        <v>2892.9960000000001</v>
      </c>
      <c r="G36" s="31">
        <f>МАКС_поликлиника!G36+ВТБ_поликлиника!G36</f>
        <v>11896.992</v>
      </c>
      <c r="H36" s="31">
        <f>МАКС_поликлиника!H36+ВТБ_поликлиника!H36</f>
        <v>4317</v>
      </c>
      <c r="I36" s="31">
        <f>МАКС_поликлиника!I36+ВТБ_поликлиника!I36</f>
        <v>2492.0039999999999</v>
      </c>
      <c r="J36" s="31">
        <f>МАКС_поликлиника!J36+ВТБ_поликлиника!J36</f>
        <v>0</v>
      </c>
    </row>
    <row r="37" spans="1:10" s="5" customFormat="1" ht="15.75">
      <c r="A37" s="8" t="s">
        <v>33</v>
      </c>
      <c r="B37" s="32">
        <f>SUM(B26:B36)</f>
        <v>290389.53200000001</v>
      </c>
      <c r="C37" s="32">
        <f t="shared" ref="C37:J37" si="3">SUM(C26:C36)</f>
        <v>88287.016000000003</v>
      </c>
      <c r="D37" s="32">
        <f t="shared" si="3"/>
        <v>495826.18800000002</v>
      </c>
      <c r="E37" s="32">
        <f t="shared" si="3"/>
        <v>28209.995999999999</v>
      </c>
      <c r="F37" s="32">
        <f t="shared" si="3"/>
        <v>5181</v>
      </c>
      <c r="G37" s="32">
        <f t="shared" si="3"/>
        <v>27883.008000000002</v>
      </c>
      <c r="H37" s="32">
        <f t="shared" si="3"/>
        <v>10100.004000000001</v>
      </c>
      <c r="I37" s="32">
        <f t="shared" si="3"/>
        <v>5786.0039999999999</v>
      </c>
      <c r="J37" s="32">
        <f t="shared" si="3"/>
        <v>507.99</v>
      </c>
    </row>
    <row r="38" spans="1:10" ht="15.75">
      <c r="A38" s="11" t="s">
        <v>34</v>
      </c>
      <c r="B38" s="31">
        <f>МАКС_поликлиника!B38+ВТБ_поликлиника!B38</f>
        <v>38610</v>
      </c>
      <c r="C38" s="31">
        <f>МАКС_поликлиника!C38+ВТБ_поликлиника!C38</f>
        <v>6238.4979999999996</v>
      </c>
      <c r="D38" s="31">
        <f>МАКС_поликлиника!D38+ВТБ_поликлиника!D38</f>
        <v>43485.599000000002</v>
      </c>
      <c r="E38" s="31">
        <f>МАКС_поликлиника!E38+ВТБ_поликлиника!E38</f>
        <v>0</v>
      </c>
      <c r="F38" s="31">
        <f>МАКС_поликлиника!F38+ВТБ_поликлиника!F38</f>
        <v>685.19899999999996</v>
      </c>
      <c r="G38" s="31">
        <f>МАКС_поликлиника!G38+ВТБ_поликлиника!G38</f>
        <v>4727.0990000000002</v>
      </c>
      <c r="H38" s="31">
        <f>МАКС_поликлиника!H38+ВТБ_поликлиника!H38</f>
        <v>1697.1010000000003</v>
      </c>
      <c r="I38" s="31">
        <f>МАКС_поликлиника!I38+ВТБ_поликлиника!I38</f>
        <v>930.30100000000004</v>
      </c>
      <c r="J38" s="31">
        <f>МАКС_поликлиника!J38+ВТБ_поликлиника!J38</f>
        <v>0</v>
      </c>
    </row>
    <row r="39" spans="1:10" ht="15.75">
      <c r="A39" s="11" t="s">
        <v>123</v>
      </c>
      <c r="B39" s="31">
        <f>МАКС_поликлиника!B39+ВТБ_поликлиника!B39</f>
        <v>90090</v>
      </c>
      <c r="C39" s="31">
        <f>МАКС_поликлиника!C39+ВТБ_поликлиника!C39</f>
        <v>14556.494000000001</v>
      </c>
      <c r="D39" s="31">
        <f>МАКС_поликлиника!D39+ВТБ_поликлиника!D39</f>
        <v>101466.397</v>
      </c>
      <c r="E39" s="31">
        <f>МАКС_поликлиника!E39+ВТБ_поликлиника!E39</f>
        <v>0</v>
      </c>
      <c r="F39" s="31">
        <f>МАКС_поликлиника!F39+ВТБ_поликлиника!F39</f>
        <v>1598.797</v>
      </c>
      <c r="G39" s="31">
        <f>МАКС_поликлиника!G39+ВТБ_поликлиника!G39</f>
        <v>11029.897000000001</v>
      </c>
      <c r="H39" s="31">
        <f>МАКС_поликлиника!H39+ВТБ_поликлиника!H39</f>
        <v>3959.9029999999998</v>
      </c>
      <c r="I39" s="31">
        <f>МАКС_поликлиника!I39+ВТБ_поликлиника!I39</f>
        <v>2170.703</v>
      </c>
      <c r="J39" s="31">
        <f>МАКС_поликлиника!J39+ВТБ_поликлиника!J39</f>
        <v>0</v>
      </c>
    </row>
    <row r="40" spans="1:10" ht="15.75">
      <c r="A40" s="12" t="s">
        <v>35</v>
      </c>
      <c r="B40" s="31">
        <f>МАКС_поликлиника!B40+ВТБ_поликлиника!B40</f>
        <v>19705.02</v>
      </c>
      <c r="C40" s="31">
        <f>МАКС_поликлиника!C40+ВТБ_поликлиника!C40</f>
        <v>7593</v>
      </c>
      <c r="D40" s="31">
        <f>МАКС_поликлиника!D40+ВТБ_поликлиника!D40</f>
        <v>30072.995999999999</v>
      </c>
      <c r="E40" s="31">
        <f>МАКС_поликлиника!E40+ВТБ_поликлиника!E40</f>
        <v>2436.9960000000001</v>
      </c>
      <c r="F40" s="31">
        <f>МАКС_поликлиника!F40+ВТБ_поликлиника!F40</f>
        <v>299.00400000000002</v>
      </c>
      <c r="G40" s="31">
        <f>МАКС_поликлиника!G40+ВТБ_поликлиника!G40</f>
        <v>1775.0039999999999</v>
      </c>
      <c r="H40" s="31">
        <f>МАКС_поликлиника!H40+ВТБ_поликлиника!H40</f>
        <v>644.00400000000002</v>
      </c>
      <c r="I40" s="31">
        <f>МАКС_поликлиника!I40+ВТБ_поликлиника!I40</f>
        <v>369.99599999999998</v>
      </c>
      <c r="J40" s="31">
        <f>МАКС_поликлиника!J40+ВТБ_поликлиника!J40</f>
        <v>42</v>
      </c>
    </row>
    <row r="41" spans="1:10" ht="31.5">
      <c r="A41" s="7" t="s">
        <v>44</v>
      </c>
      <c r="B41" s="31">
        <f>МАКС_поликлиника!B41+ВТБ_поликлиника!B41</f>
        <v>22017.983999999997</v>
      </c>
      <c r="C41" s="31">
        <f>МАКС_поликлиника!C41+ВТБ_поликлиника!C41</f>
        <v>5000.0159999999996</v>
      </c>
      <c r="D41" s="31">
        <f>МАКС_поликлиника!D41+ВТБ_поликлиника!D41</f>
        <v>34799.975999999995</v>
      </c>
      <c r="E41" s="31">
        <f>МАКС_поликлиника!E41+ВТБ_поликлиника!E41</f>
        <v>0</v>
      </c>
      <c r="F41" s="31">
        <f>МАКС_поликлиника!F41+ВТБ_поликлиника!F41</f>
        <v>42</v>
      </c>
      <c r="G41" s="31">
        <f>МАКС_поликлиника!G41+ВТБ_поликлиника!G41</f>
        <v>1266</v>
      </c>
      <c r="H41" s="31">
        <f>МАКС_поликлиника!H41+ВТБ_поликлиника!H41</f>
        <v>474</v>
      </c>
      <c r="I41" s="31">
        <f>МАКС_поликлиника!I41+ВТБ_поликлиника!I41</f>
        <v>314.00400000000002</v>
      </c>
      <c r="J41" s="31">
        <f>МАКС_поликлиника!J41+ВТБ_поликлиника!J41</f>
        <v>0</v>
      </c>
    </row>
    <row r="42" spans="1:10" s="5" customFormat="1" ht="15.75">
      <c r="A42" s="13" t="s">
        <v>36</v>
      </c>
      <c r="B42" s="32">
        <f>SUM(B38:B41)</f>
        <v>170423.00399999999</v>
      </c>
      <c r="C42" s="32">
        <f t="shared" ref="C42:J42" si="4">SUM(C38:C41)</f>
        <v>33388.008000000002</v>
      </c>
      <c r="D42" s="32">
        <f t="shared" si="4"/>
        <v>209824.96799999996</v>
      </c>
      <c r="E42" s="32">
        <f t="shared" si="4"/>
        <v>2436.9960000000001</v>
      </c>
      <c r="F42" s="32">
        <f t="shared" si="4"/>
        <v>2625</v>
      </c>
      <c r="G42" s="32">
        <f t="shared" si="4"/>
        <v>18798</v>
      </c>
      <c r="H42" s="32">
        <f t="shared" si="4"/>
        <v>6775.0079999999998</v>
      </c>
      <c r="I42" s="32">
        <f t="shared" si="4"/>
        <v>3785.0039999999999</v>
      </c>
      <c r="J42" s="32">
        <f t="shared" si="4"/>
        <v>42</v>
      </c>
    </row>
    <row r="43" spans="1:10" ht="15.75">
      <c r="A43" s="7" t="s">
        <v>47</v>
      </c>
      <c r="B43" s="31">
        <f>МАКС_поликлиника!B43+ВТБ_поликлиника!B43</f>
        <v>0</v>
      </c>
      <c r="C43" s="31">
        <f>МАКС_поликлиника!C43+ВТБ_поликлиника!C43</f>
        <v>0</v>
      </c>
      <c r="D43" s="31">
        <f>МАКС_поликлиника!D43+ВТБ_поликлиника!D43</f>
        <v>0</v>
      </c>
      <c r="E43" s="31">
        <f>МАКС_поликлиника!E43+ВТБ_поликлиника!E43</f>
        <v>0</v>
      </c>
      <c r="F43" s="31">
        <f>МАКС_поликлиника!F43+ВТБ_поликлиника!F43</f>
        <v>0</v>
      </c>
      <c r="G43" s="31">
        <f>МАКС_поликлиника!G43+ВТБ_поликлиника!G43</f>
        <v>0</v>
      </c>
      <c r="H43" s="31">
        <f>МАКС_поликлиника!H43+ВТБ_поликлиника!H43</f>
        <v>0</v>
      </c>
      <c r="I43" s="31">
        <f>МАКС_поликлиника!I43+ВТБ_поликлиника!I43</f>
        <v>0</v>
      </c>
      <c r="J43" s="31">
        <f>МАКС_поликлиника!J43+ВТБ_поликлиника!J43</f>
        <v>0</v>
      </c>
    </row>
    <row r="44" spans="1:10" ht="15.75">
      <c r="A44" s="11" t="s">
        <v>51</v>
      </c>
      <c r="B44" s="31">
        <f>МАКС_поликлиника!B44+ВТБ_поликлиника!B44</f>
        <v>0</v>
      </c>
      <c r="C44" s="31">
        <f>МАКС_поликлиника!C44+ВТБ_поликлиника!C44</f>
        <v>0</v>
      </c>
      <c r="D44" s="31">
        <f>МАКС_поликлиника!D44+ВТБ_поликлиника!D44</f>
        <v>0</v>
      </c>
      <c r="E44" s="31">
        <f>МАКС_поликлиника!E44+ВТБ_поликлиника!E44</f>
        <v>0</v>
      </c>
      <c r="F44" s="31">
        <f>МАКС_поликлиника!F44+ВТБ_поликлиника!F44</f>
        <v>0</v>
      </c>
      <c r="G44" s="31">
        <f>МАКС_поликлиника!G44+ВТБ_поликлиника!G44</f>
        <v>0</v>
      </c>
      <c r="H44" s="31">
        <f>МАКС_поликлиника!H44+ВТБ_поликлиника!H44</f>
        <v>0</v>
      </c>
      <c r="I44" s="31">
        <f>МАКС_поликлиника!I44+ВТБ_поликлиника!I44</f>
        <v>0</v>
      </c>
      <c r="J44" s="31">
        <f>МАКС_поликлиника!J44+ВТБ_поликлиника!J44</f>
        <v>0</v>
      </c>
    </row>
    <row r="45" spans="1:10" ht="31.5">
      <c r="A45" s="7" t="s">
        <v>48</v>
      </c>
      <c r="B45" s="31">
        <f>МАКС_поликлиника!B45+ВТБ_поликлиника!B45</f>
        <v>4279.9920000000002</v>
      </c>
      <c r="C45" s="31">
        <f>МАКС_поликлиника!C45+ВТБ_поликлиника!C45</f>
        <v>4000.0079999999998</v>
      </c>
      <c r="D45" s="31">
        <f>МАКС_поликлиника!D45+ВТБ_поликлиника!D45</f>
        <v>459.99599999999998</v>
      </c>
      <c r="E45" s="31">
        <f>МАКС_поликлиника!E45+ВТБ_поликлиника!E45</f>
        <v>0</v>
      </c>
      <c r="F45" s="31">
        <f>МАКС_поликлиника!F45+ВТБ_поликлиника!F45</f>
        <v>0</v>
      </c>
      <c r="G45" s="31">
        <f>МАКС_поликлиника!G45+ВТБ_поликлиника!G45</f>
        <v>0</v>
      </c>
      <c r="H45" s="31">
        <f>МАКС_поликлиника!H45+ВТБ_поликлиника!H45</f>
        <v>0</v>
      </c>
      <c r="I45" s="31">
        <f>МАКС_поликлиника!I45+ВТБ_поликлиника!I45</f>
        <v>0</v>
      </c>
      <c r="J45" s="31">
        <f>МАКС_поликлиника!J45+ВТБ_поликлиника!J45</f>
        <v>0</v>
      </c>
    </row>
    <row r="46" spans="1:10" ht="31.5">
      <c r="A46" s="11" t="s">
        <v>124</v>
      </c>
      <c r="B46" s="31">
        <f>МАКС_поликлиника!B46+ВТБ_поликлиника!B46</f>
        <v>112718.179</v>
      </c>
      <c r="C46" s="31">
        <f>МАКС_поликлиника!C46+ВТБ_поликлиника!C46</f>
        <v>19658.109</v>
      </c>
      <c r="D46" s="31">
        <f>МАКС_поликлиника!D46+ВТБ_поликлиника!D46</f>
        <v>152505.48499999999</v>
      </c>
      <c r="E46" s="31">
        <f>МАКС_поликлиника!E46+ВТБ_поликлиника!E46</f>
        <v>0</v>
      </c>
      <c r="F46" s="31">
        <f>МАКС_поликлиника!F46+ВТБ_поликлиника!F46</f>
        <v>2219.6999999999998</v>
      </c>
      <c r="G46" s="31">
        <f>МАКС_поликлиника!G46+ВТБ_поликлиника!G46</f>
        <v>13551.996999999999</v>
      </c>
      <c r="H46" s="31">
        <f>МАКС_поликлиника!H46+ВТБ_поликлиника!H46</f>
        <v>4888.8</v>
      </c>
      <c r="I46" s="31">
        <f>МАКС_поликлиника!I46+ВТБ_поликлиника!I46</f>
        <v>2743.297</v>
      </c>
      <c r="J46" s="31">
        <f>МАКС_поликлиника!J46+ВТБ_поликлиника!J46</f>
        <v>0</v>
      </c>
    </row>
    <row r="47" spans="1:10" ht="15.75">
      <c r="A47" s="11" t="s">
        <v>49</v>
      </c>
      <c r="B47" s="31">
        <f>МАКС_поликлиника!B47+ВТБ_поликлиника!B47</f>
        <v>0</v>
      </c>
      <c r="C47" s="31">
        <f>МАКС_поликлиника!C47+ВТБ_поликлиника!C47</f>
        <v>0</v>
      </c>
      <c r="D47" s="31">
        <f>МАКС_поликлиника!D47+ВТБ_поликлиника!D47</f>
        <v>0</v>
      </c>
      <c r="E47" s="31">
        <f>МАКС_поликлиника!E47+ВТБ_поликлиника!E47</f>
        <v>0</v>
      </c>
      <c r="F47" s="31">
        <f>МАКС_поликлиника!F47+ВТБ_поликлиника!F47</f>
        <v>0</v>
      </c>
      <c r="G47" s="31">
        <f>МАКС_поликлиника!G47+ВТБ_поликлиника!G47</f>
        <v>0</v>
      </c>
      <c r="H47" s="31">
        <f>МАКС_поликлиника!H47+ВТБ_поликлиника!H47</f>
        <v>0</v>
      </c>
      <c r="I47" s="31">
        <f>МАКС_поликлиника!I47+ВТБ_поликлиника!I47</f>
        <v>0</v>
      </c>
      <c r="J47" s="31">
        <f>МАКС_поликлиника!J47+ВТБ_поликлиника!J47</f>
        <v>0</v>
      </c>
    </row>
    <row r="48" spans="1:10" ht="31.5">
      <c r="A48" s="7" t="s">
        <v>45</v>
      </c>
      <c r="B48" s="31">
        <f>МАКС_поликлиника!B48+ВТБ_поликлиника!B48</f>
        <v>173338.92000000004</v>
      </c>
      <c r="C48" s="31">
        <f>МАКС_поликлиника!C48+ВТБ_поликлиника!C48</f>
        <v>32944.991999999998</v>
      </c>
      <c r="D48" s="31">
        <f>МАКС_поликлиника!D48+ВТБ_поликлиника!D48</f>
        <v>107638.923</v>
      </c>
      <c r="E48" s="31">
        <f>МАКС_поликлиника!E48+ВТБ_поликлиника!E48</f>
        <v>30900</v>
      </c>
      <c r="F48" s="31">
        <f>МАКС_поликлиника!F48+ВТБ_поликлиника!F48</f>
        <v>195.99600000000004</v>
      </c>
      <c r="G48" s="31">
        <f>МАКС_поликлиника!G48+ВТБ_поликлиника!G48</f>
        <v>15440.004000000001</v>
      </c>
      <c r="H48" s="31">
        <f>МАКС_поликлиника!H48+ВТБ_поликлиника!H48</f>
        <v>5553.996000000001</v>
      </c>
      <c r="I48" s="31">
        <f>МАКС_поликлиника!I48+ВТБ_поликлиника!I48</f>
        <v>3072.9960000000001</v>
      </c>
      <c r="J48" s="31">
        <f>МАКС_поликлиника!J48+ВТБ_поликлиника!J48</f>
        <v>364.995</v>
      </c>
    </row>
    <row r="49" spans="1:10" ht="15.75">
      <c r="A49" s="11" t="s">
        <v>125</v>
      </c>
      <c r="B49" s="31">
        <f>МАКС_поликлиника!B49+ВТБ_поликлиника!B49</f>
        <v>21510.664000000001</v>
      </c>
      <c r="C49" s="31">
        <f>МАКС_поликлиника!C49+ВТБ_поликлиника!C49</f>
        <v>13278.523999999999</v>
      </c>
      <c r="D49" s="31">
        <f>МАКС_поликлиника!D49+ВТБ_поликлиника!D49</f>
        <v>34350.474000000002</v>
      </c>
      <c r="E49" s="31">
        <f>МАКС_поликлиника!E49+ВТБ_поликлиника!E49</f>
        <v>3051.0810000000001</v>
      </c>
      <c r="F49" s="31">
        <f>МАКС_поликлиника!F49+ВТБ_поликлиника!F49</f>
        <v>440.06900000000002</v>
      </c>
      <c r="G49" s="31">
        <f>МАКС_поликлиника!G49+ВТБ_поликлиника!G49</f>
        <v>2070.5</v>
      </c>
      <c r="H49" s="31">
        <f>МАКС_поликлиника!H49+ВТБ_поликлиника!H49</f>
        <v>747.56899999999996</v>
      </c>
      <c r="I49" s="31">
        <f>МАКС_поликлиника!I49+ВТБ_поликлиника!I49</f>
        <v>421.61899999999997</v>
      </c>
      <c r="J49" s="31">
        <f>МАКС_поликлиника!J49+ВТБ_поликлиника!J49</f>
        <v>65.599999999999994</v>
      </c>
    </row>
    <row r="50" spans="1:10" ht="31.5">
      <c r="A50" s="11" t="s">
        <v>38</v>
      </c>
      <c r="B50" s="31">
        <f>МАКС_поликлиника!B50+ВТБ_поликлиника!B50</f>
        <v>48307.792999999998</v>
      </c>
      <c r="C50" s="31">
        <f>МАКС_поликлиника!C50+ВТБ_поликлиника!C50</f>
        <v>8424.9030000000002</v>
      </c>
      <c r="D50" s="31">
        <f>МАКС_поликлиника!D50+ВТБ_поликлиника!D50</f>
        <v>65359.495000000003</v>
      </c>
      <c r="E50" s="31">
        <f>МАКС_поликлиника!E50+ВТБ_поликлиника!E50</f>
        <v>0</v>
      </c>
      <c r="F50" s="31">
        <f>МАКС_поликлиника!F50+ВТБ_поликлиника!F50</f>
        <v>951.3</v>
      </c>
      <c r="G50" s="31">
        <f>МАКС_поликлиника!G50+ВТБ_поликлиника!G50</f>
        <v>5807.9989999999998</v>
      </c>
      <c r="H50" s="31">
        <f>МАКС_поликлиника!H50+ВТБ_поликлиника!H50</f>
        <v>2095.1999999999998</v>
      </c>
      <c r="I50" s="31">
        <f>МАКС_поликлиника!I50+ВТБ_поликлиника!I50</f>
        <v>1175.6990000000001</v>
      </c>
      <c r="J50" s="31">
        <f>МАКС_поликлиника!J50+ВТБ_поликлиника!J50</f>
        <v>0</v>
      </c>
    </row>
    <row r="51" spans="1:10" ht="15.75">
      <c r="A51" s="12" t="s">
        <v>39</v>
      </c>
      <c r="B51" s="31">
        <f>МАКС_поликлиника!B51+ВТБ_поликлиника!B51</f>
        <v>71303.028000000006</v>
      </c>
      <c r="C51" s="31">
        <f>МАКС_поликлиника!C51+ВТБ_поликлиника!C51</f>
        <v>15810.995999999999</v>
      </c>
      <c r="D51" s="31">
        <f>МАКС_поликлиника!D51+ВТБ_поликлиника!D51</f>
        <v>70304.987999999998</v>
      </c>
      <c r="E51" s="31">
        <f>МАКС_поликлиника!E51+ВТБ_поликлиника!E51</f>
        <v>8499.9959999999992</v>
      </c>
      <c r="F51" s="31">
        <f>МАКС_поликлиника!F51+ВТБ_поликлиника!F51</f>
        <v>4224</v>
      </c>
      <c r="G51" s="31">
        <f>МАКС_поликлиника!G51+ВТБ_поликлиника!G51</f>
        <v>4581.9960000000001</v>
      </c>
      <c r="H51" s="31">
        <f>МАКС_поликлиника!H51+ВТБ_поликлиника!H51</f>
        <v>1661.0039999999999</v>
      </c>
      <c r="I51" s="31">
        <f>МАКС_поликлиника!I51+ВТБ_поликлиника!I51</f>
        <v>954</v>
      </c>
      <c r="J51" s="31">
        <f>МАКС_поликлиника!J51+ВТБ_поликлиника!J51</f>
        <v>215.00399999999999</v>
      </c>
    </row>
    <row r="52" spans="1:10" ht="15.75">
      <c r="A52" s="12" t="s">
        <v>41</v>
      </c>
      <c r="B52" s="31">
        <f>МАКС_поликлиника!B52+ВТБ_поликлиника!B52</f>
        <v>100230.01200000002</v>
      </c>
      <c r="C52" s="31">
        <f>МАКС_поликлиника!C52+ВТБ_поликлиника!C52</f>
        <v>23330.004000000001</v>
      </c>
      <c r="D52" s="31">
        <f>МАКС_поликлиника!D52+ВТБ_поликлиника!D52</f>
        <v>113680.092</v>
      </c>
      <c r="E52" s="31">
        <f>МАКС_поликлиника!E52+ВТБ_поликлиника!E52</f>
        <v>18183</v>
      </c>
      <c r="F52" s="31">
        <f>МАКС_поликлиника!F52+ВТБ_поликлиника!F52</f>
        <v>950.00400000000002</v>
      </c>
      <c r="G52" s="31">
        <f>МАКС_поликлиника!G52+ВТБ_поликлиника!G52</f>
        <v>7724.0040000000008</v>
      </c>
      <c r="H52" s="31">
        <f>МАКС_поликлиника!H52+ВТБ_поликлиника!H52</f>
        <v>2757</v>
      </c>
      <c r="I52" s="31">
        <f>МАКС_поликлиника!I52+ВТБ_поликлиника!I52</f>
        <v>1464.9960000000001</v>
      </c>
      <c r="J52" s="31">
        <f>МАКС_поликлиника!J52+ВТБ_поликлиника!J52</f>
        <v>211.99200000000002</v>
      </c>
    </row>
    <row r="53" spans="1:10" ht="15.75">
      <c r="A53" s="11" t="s">
        <v>46</v>
      </c>
      <c r="B53" s="31">
        <f>МАКС_поликлиника!B53+ВТБ_поликлиника!B53</f>
        <v>0</v>
      </c>
      <c r="C53" s="31">
        <f>МАКС_поликлиника!C53+ВТБ_поликлиника!C53</f>
        <v>0</v>
      </c>
      <c r="D53" s="31">
        <f>МАКС_поликлиника!D53+ВТБ_поликлиника!D53</f>
        <v>0</v>
      </c>
      <c r="E53" s="31">
        <f>МАКС_поликлиника!E53+ВТБ_поликлиника!E53</f>
        <v>0</v>
      </c>
      <c r="F53" s="31">
        <f>МАКС_поликлиника!F53+ВТБ_поликлиника!F53</f>
        <v>0</v>
      </c>
      <c r="G53" s="31">
        <f>МАКС_поликлиника!G53+ВТБ_поликлиника!G53</f>
        <v>0</v>
      </c>
      <c r="H53" s="31">
        <f>МАКС_поликлиника!H53+ВТБ_поликлиника!H53</f>
        <v>0</v>
      </c>
      <c r="I53" s="31">
        <f>МАКС_поликлиника!I53+ВТБ_поликлиника!I53</f>
        <v>0</v>
      </c>
      <c r="J53" s="31">
        <f>МАКС_поликлиника!J53+ВТБ_поликлиника!J53</f>
        <v>0</v>
      </c>
    </row>
    <row r="54" spans="1:10" ht="15.75">
      <c r="A54" s="12" t="s">
        <v>42</v>
      </c>
      <c r="B54" s="31">
        <f>МАКС_поликлиника!B54+ВТБ_поликлиника!B54</f>
        <v>70852.046000000002</v>
      </c>
      <c r="C54" s="31">
        <f>МАКС_поликлиника!C54+ВТБ_поликлиника!C54</f>
        <v>19178.016</v>
      </c>
      <c r="D54" s="31">
        <f>МАКС_поликлиника!D54+ВТБ_поликлиника!D54</f>
        <v>127589.97599999998</v>
      </c>
      <c r="E54" s="31">
        <f>МАКС_поликлиника!E54+ВТБ_поликлиника!E54</f>
        <v>9800.0040000000008</v>
      </c>
      <c r="F54" s="31">
        <f>МАКС_поликлиника!F54+ВТБ_поликлиника!F54</f>
        <v>246</v>
      </c>
      <c r="G54" s="31">
        <f>МАКС_поликлиника!G54+ВТБ_поликлиника!G54</f>
        <v>5418</v>
      </c>
      <c r="H54" s="31">
        <f>МАКС_поликлиника!H54+ВТБ_поликлиника!H54</f>
        <v>1971.9960000000001</v>
      </c>
      <c r="I54" s="31">
        <f>МАКС_поликлиника!I54+ВТБ_поликлиника!I54</f>
        <v>1155</v>
      </c>
      <c r="J54" s="31">
        <f>МАКС_поликлиника!J54+ВТБ_поликлиника!J54</f>
        <v>230.00399999999996</v>
      </c>
    </row>
    <row r="55" spans="1:10" ht="15.75">
      <c r="A55" s="12" t="s">
        <v>40</v>
      </c>
      <c r="B55" s="31">
        <f>МАКС_поликлиника!B55+ВТБ_поликлиника!B55</f>
        <v>9968.36</v>
      </c>
      <c r="C55" s="31">
        <f>МАКС_поликлиника!C55+ВТБ_поликлиника!C55</f>
        <v>6153.4599999999991</v>
      </c>
      <c r="D55" s="31">
        <f>МАКС_поликлиника!D55+ВТБ_поликлиника!D55</f>
        <v>15918.509999999998</v>
      </c>
      <c r="E55" s="31">
        <f>МАКС_поликлиника!E55+ВТБ_поликлиника!E55</f>
        <v>1413.915</v>
      </c>
      <c r="F55" s="31">
        <f>МАКС_поликлиника!F55+ВТБ_поликлиника!F55</f>
        <v>203.93499999999997</v>
      </c>
      <c r="G55" s="31">
        <f>МАКС_поликлиника!G55+ВТБ_поликлиника!G55</f>
        <v>959.5</v>
      </c>
      <c r="H55" s="31">
        <f>МАКС_поликлиника!H55+ВТБ_поликлиника!H55</f>
        <v>346.43499999999995</v>
      </c>
      <c r="I55" s="31">
        <f>МАКС_поликлиника!I55+ВТБ_поликлиника!I55</f>
        <v>195.38499999999999</v>
      </c>
      <c r="J55" s="31">
        <f>МАКС_поликлиника!J55+ВТБ_поликлиника!J55</f>
        <v>30.399999999999995</v>
      </c>
    </row>
    <row r="56" spans="1:10" ht="15.75">
      <c r="A56" s="11" t="s">
        <v>37</v>
      </c>
      <c r="B56" s="31">
        <f>МАКС_поликлиника!B56+ВТБ_поликлиника!B56</f>
        <v>112762.992</v>
      </c>
      <c r="C56" s="31">
        <f>МАКС_поликлиника!C56+ВТБ_поликлиника!C56</f>
        <v>23400</v>
      </c>
      <c r="D56" s="31">
        <f>МАКС_поликлиника!D56+ВТБ_поликлиника!D56</f>
        <v>383400.82799999998</v>
      </c>
      <c r="E56" s="31">
        <f>МАКС_поликлиника!E56+ВТБ_поликлиника!E56</f>
        <v>99366.995999999999</v>
      </c>
      <c r="F56" s="31">
        <f>МАКС_поликлиника!F56+ВТБ_поликлиника!F56</f>
        <v>0</v>
      </c>
      <c r="G56" s="31">
        <f>МАКС_поликлиника!G56+ВТБ_поликлиника!G56</f>
        <v>0</v>
      </c>
      <c r="H56" s="31">
        <f>МАКС_поликлиника!H56+ВТБ_поликлиника!H56</f>
        <v>0</v>
      </c>
      <c r="I56" s="31">
        <f>МАКС_поликлиника!I56+ВТБ_поликлиника!I56</f>
        <v>0</v>
      </c>
      <c r="J56" s="31">
        <f>МАКС_поликлиника!J56+ВТБ_поликлиника!J56</f>
        <v>903.01199999999994</v>
      </c>
    </row>
    <row r="57" spans="1:10" ht="15.75">
      <c r="A57" s="11" t="s">
        <v>50</v>
      </c>
      <c r="B57" s="31">
        <f>МАКС_поликлиника!B57+ВТБ_поликлиника!B57</f>
        <v>0</v>
      </c>
      <c r="C57" s="31">
        <f>МАКС_поликлиника!C57+ВТБ_поликлиника!C57</f>
        <v>0</v>
      </c>
      <c r="D57" s="31">
        <f>МАКС_поликлиника!D57+ВТБ_поликлиника!D57</f>
        <v>0</v>
      </c>
      <c r="E57" s="31">
        <f>МАКС_поликлиника!E57+ВТБ_поликлиника!E57</f>
        <v>0</v>
      </c>
      <c r="F57" s="31">
        <f>МАКС_поликлиника!F57+ВТБ_поликлиника!F57</f>
        <v>0</v>
      </c>
      <c r="G57" s="31">
        <f>МАКС_поликлиника!G57+ВТБ_поликлиника!G57</f>
        <v>0</v>
      </c>
      <c r="H57" s="31">
        <f>МАКС_поликлиника!H57+ВТБ_поликлиника!H57</f>
        <v>0</v>
      </c>
      <c r="I57" s="31">
        <f>МАКС_поликлиника!I57+ВТБ_поликлиника!I57</f>
        <v>0</v>
      </c>
      <c r="J57" s="31">
        <f>МАКС_поликлиника!J57+ВТБ_поликлиника!J57</f>
        <v>0</v>
      </c>
    </row>
    <row r="58" spans="1:10" ht="15.75">
      <c r="A58" s="12" t="s">
        <v>43</v>
      </c>
      <c r="B58" s="31">
        <f>МАКС_поликлиника!B58+ВТБ_поликлиника!B58</f>
        <v>85657.226999999999</v>
      </c>
      <c r="C58" s="31">
        <f>МАКС_поликлиника!C58+ВТБ_поликлиника!C58</f>
        <v>25520.016</v>
      </c>
      <c r="D58" s="31">
        <f>МАКС_поликлиника!D58+ВТБ_поликлиника!D58</f>
        <v>90235.98</v>
      </c>
      <c r="E58" s="31">
        <f>МАКС_поликлиника!E58+ВТБ_поликлиника!E58</f>
        <v>11892</v>
      </c>
      <c r="F58" s="31">
        <f>МАКС_поликлиника!F58+ВТБ_поликлиника!F58</f>
        <v>1712.0039999999999</v>
      </c>
      <c r="G58" s="31">
        <f>МАКС_поликлиника!G58+ВТБ_поликлиника!G58</f>
        <v>7692</v>
      </c>
      <c r="H58" s="31">
        <f>МАКС_поликлиника!H58+ВТБ_поликлиника!H58</f>
        <v>2744.0039999999999</v>
      </c>
      <c r="I58" s="31">
        <f>МАКС_поликлиника!I58+ВТБ_поликлиника!I58</f>
        <v>1455.9960000000001</v>
      </c>
      <c r="J58" s="31">
        <f>МАКС_поликлиника!J58+ВТБ_поликлиника!J58</f>
        <v>150</v>
      </c>
    </row>
    <row r="59" spans="1:10" s="5" customFormat="1" ht="15.75">
      <c r="A59" s="6" t="s">
        <v>52</v>
      </c>
      <c r="B59" s="32">
        <f>SUM(B43:B58)</f>
        <v>810929.21299999987</v>
      </c>
      <c r="C59" s="32">
        <f t="shared" ref="C59:J59" si="5">SUM(C43:C58)</f>
        <v>191699.02799999999</v>
      </c>
      <c r="D59" s="32">
        <f t="shared" si="5"/>
        <v>1161444.747</v>
      </c>
      <c r="E59" s="32">
        <f t="shared" si="5"/>
        <v>183106.992</v>
      </c>
      <c r="F59" s="32">
        <f t="shared" si="5"/>
        <v>11143.007999999998</v>
      </c>
      <c r="G59" s="32">
        <f t="shared" si="5"/>
        <v>63246</v>
      </c>
      <c r="H59" s="32">
        <f t="shared" si="5"/>
        <v>22766.004000000004</v>
      </c>
      <c r="I59" s="32">
        <f t="shared" si="5"/>
        <v>12638.988000000001</v>
      </c>
      <c r="J59" s="32">
        <f t="shared" si="5"/>
        <v>2171.0070000000001</v>
      </c>
    </row>
    <row r="60" spans="1:10" ht="15.75">
      <c r="A60" s="7" t="s">
        <v>56</v>
      </c>
      <c r="B60" s="31">
        <f>МАКС_поликлиника!B60+ВТБ_поликлиника!B60</f>
        <v>42810.995999999999</v>
      </c>
      <c r="C60" s="31">
        <f>МАКС_поликлиника!C60+ВТБ_поликлиника!C60</f>
        <v>1160.0039999999999</v>
      </c>
      <c r="D60" s="31">
        <f>МАКС_поликлиника!D60+ВТБ_поликлиника!D60</f>
        <v>42897.983999999997</v>
      </c>
      <c r="E60" s="31">
        <f>МАКС_поликлиника!E60+ВТБ_поликлиника!E60</f>
        <v>1350</v>
      </c>
      <c r="F60" s="31">
        <f>МАКС_поликлиника!F60+ВТБ_поликлиника!F60</f>
        <v>887.00400000000002</v>
      </c>
      <c r="G60" s="31">
        <f>МАКС_поликлиника!G60+ВТБ_поликлиника!G60</f>
        <v>1431</v>
      </c>
      <c r="H60" s="31">
        <f>МАКС_поликлиника!H60+ВТБ_поликлиника!H60</f>
        <v>507</v>
      </c>
      <c r="I60" s="31">
        <f>МАКС_поликлиника!I60+ВТБ_поликлиника!I60</f>
        <v>260.00400000000002</v>
      </c>
      <c r="J60" s="31">
        <f>МАКС_поликлиника!J60+ВТБ_поликлиника!J60</f>
        <v>0</v>
      </c>
    </row>
    <row r="61" spans="1:10" ht="15.75">
      <c r="A61" s="17" t="s">
        <v>98</v>
      </c>
      <c r="B61" s="31">
        <f>МАКС_поликлиника!B61+ВТБ_поликлиника!B61</f>
        <v>0</v>
      </c>
      <c r="C61" s="31">
        <f>МАКС_поликлиника!C61+ВТБ_поликлиника!C61</f>
        <v>0</v>
      </c>
      <c r="D61" s="31">
        <f>МАКС_поликлиника!D61+ВТБ_поликлиника!D61</f>
        <v>0</v>
      </c>
      <c r="E61" s="31">
        <f>МАКС_поликлиника!E61+ВТБ_поликлиника!E61</f>
        <v>0</v>
      </c>
      <c r="F61" s="31">
        <f>МАКС_поликлиника!F61+ВТБ_поликлиника!F61</f>
        <v>0</v>
      </c>
      <c r="G61" s="31">
        <f>МАКС_поликлиника!G61+ВТБ_поликлиника!G61</f>
        <v>0</v>
      </c>
      <c r="H61" s="31">
        <f>МАКС_поликлиника!H61+ВТБ_поликлиника!H61</f>
        <v>0</v>
      </c>
      <c r="I61" s="31">
        <f>МАКС_поликлиника!I61+ВТБ_поликлиника!I61</f>
        <v>0</v>
      </c>
      <c r="J61" s="31">
        <f>МАКС_поликлиника!J61+ВТБ_поликлиника!J61</f>
        <v>0</v>
      </c>
    </row>
    <row r="62" spans="1:10" ht="15.75">
      <c r="A62" s="7" t="s">
        <v>61</v>
      </c>
      <c r="B62" s="31">
        <f>МАКС_поликлиника!B62+ВТБ_поликлиника!B62</f>
        <v>0</v>
      </c>
      <c r="C62" s="31">
        <f>МАКС_поликлиника!C62+ВТБ_поликлиника!C62</f>
        <v>0</v>
      </c>
      <c r="D62" s="31">
        <f>МАКС_поликлиника!D62+ВТБ_поликлиника!D62</f>
        <v>450.03600000000006</v>
      </c>
      <c r="E62" s="31">
        <f>МАКС_поликлиника!E62+ВТБ_поликлиника!E62</f>
        <v>0</v>
      </c>
      <c r="F62" s="31">
        <f>МАКС_поликлиника!F62+ВТБ_поликлиника!F62</f>
        <v>0</v>
      </c>
      <c r="G62" s="31">
        <f>МАКС_поликлиника!G62+ВТБ_поликлиника!G62</f>
        <v>0</v>
      </c>
      <c r="H62" s="31">
        <f>МАКС_поликлиника!H62+ВТБ_поликлиника!H62</f>
        <v>0</v>
      </c>
      <c r="I62" s="31">
        <f>МАКС_поликлиника!I62+ВТБ_поликлиника!I62</f>
        <v>0</v>
      </c>
      <c r="J62" s="31">
        <f>МАКС_поликлиника!J62+ВТБ_поликлиника!J62</f>
        <v>0</v>
      </c>
    </row>
    <row r="63" spans="1:10" ht="15.75">
      <c r="A63" s="14" t="s">
        <v>58</v>
      </c>
      <c r="B63" s="31">
        <f>МАКС_поликлиника!B63+ВТБ_поликлиника!B63</f>
        <v>0</v>
      </c>
      <c r="C63" s="31">
        <f>МАКС_поликлиника!C63+ВТБ_поликлиника!C63</f>
        <v>0</v>
      </c>
      <c r="D63" s="31">
        <f>МАКС_поликлиника!D63+ВТБ_поликлиника!D63</f>
        <v>0</v>
      </c>
      <c r="E63" s="31">
        <f>МАКС_поликлиника!E63+ВТБ_поликлиника!E63</f>
        <v>0</v>
      </c>
      <c r="F63" s="31">
        <f>МАКС_поликлиника!F63+ВТБ_поликлиника!F63</f>
        <v>0</v>
      </c>
      <c r="G63" s="31">
        <f>МАКС_поликлиника!G63+ВТБ_поликлиника!G63</f>
        <v>0</v>
      </c>
      <c r="H63" s="31">
        <f>МАКС_поликлиника!H63+ВТБ_поликлиника!H63</f>
        <v>0</v>
      </c>
      <c r="I63" s="31">
        <f>МАКС_поликлиника!I63+ВТБ_поликлиника!I63</f>
        <v>0</v>
      </c>
      <c r="J63" s="31">
        <f>МАКС_поликлиника!J63+ВТБ_поликлиника!J63</f>
        <v>0</v>
      </c>
    </row>
    <row r="64" spans="1:10" ht="15.75">
      <c r="A64" s="17" t="s">
        <v>94</v>
      </c>
      <c r="B64" s="31">
        <f>МАКС_поликлиника!B64+ВТБ_поликлиника!B64</f>
        <v>0</v>
      </c>
      <c r="C64" s="31">
        <f>МАКС_поликлиника!C64+ВТБ_поликлиника!C64</f>
        <v>0</v>
      </c>
      <c r="D64" s="31">
        <f>МАКС_поликлиника!D64+ВТБ_поликлиника!D64</f>
        <v>0</v>
      </c>
      <c r="E64" s="31">
        <f>МАКС_поликлиника!E64+ВТБ_поликлиника!E64</f>
        <v>0</v>
      </c>
      <c r="F64" s="31">
        <f>МАКС_поликлиника!F64+ВТБ_поликлиника!F64</f>
        <v>0</v>
      </c>
      <c r="G64" s="31">
        <f>МАКС_поликлиника!G64+ВТБ_поликлиника!G64</f>
        <v>0</v>
      </c>
      <c r="H64" s="31">
        <f>МАКС_поликлиника!H64+ВТБ_поликлиника!H64</f>
        <v>0</v>
      </c>
      <c r="I64" s="31">
        <f>МАКС_поликлиника!I64+ВТБ_поликлиника!I64</f>
        <v>0</v>
      </c>
      <c r="J64" s="31">
        <f>МАКС_поликлиника!J64+ВТБ_поликлиника!J64</f>
        <v>0</v>
      </c>
    </row>
    <row r="65" spans="1:10" ht="15.75">
      <c r="A65" s="16" t="s">
        <v>95</v>
      </c>
      <c r="B65" s="31">
        <f>МАКС_поликлиника!B65+ВТБ_поликлиника!B65</f>
        <v>0</v>
      </c>
      <c r="C65" s="31">
        <f>МАКС_поликлиника!C65+ВТБ_поликлиника!C65</f>
        <v>0</v>
      </c>
      <c r="D65" s="31">
        <f>МАКС_поликлиника!D65+ВТБ_поликлиника!D65</f>
        <v>0</v>
      </c>
      <c r="E65" s="31">
        <f>МАКС_поликлиника!E65+ВТБ_поликлиника!E65</f>
        <v>0</v>
      </c>
      <c r="F65" s="31">
        <f>МАКС_поликлиника!F65+ВТБ_поликлиника!F65</f>
        <v>0</v>
      </c>
      <c r="G65" s="31">
        <f>МАКС_поликлиника!G65+ВТБ_поликлиника!G65</f>
        <v>0</v>
      </c>
      <c r="H65" s="31">
        <f>МАКС_поликлиника!H65+ВТБ_поликлиника!H65</f>
        <v>0</v>
      </c>
      <c r="I65" s="31">
        <f>МАКС_поликлиника!I65+ВТБ_поликлиника!I65</f>
        <v>0</v>
      </c>
      <c r="J65" s="31">
        <f>МАКС_поликлиника!J65+ВТБ_поликлиника!J65</f>
        <v>0</v>
      </c>
    </row>
    <row r="66" spans="1:10" ht="31.5">
      <c r="A66" s="11" t="s">
        <v>57</v>
      </c>
      <c r="B66" s="31">
        <f>МАКС_поликлиника!B66+ВТБ_поликлиника!B66</f>
        <v>0</v>
      </c>
      <c r="C66" s="31">
        <f>МАКС_поликлиника!C66+ВТБ_поликлиника!C66</f>
        <v>3899.9999999999995</v>
      </c>
      <c r="D66" s="31">
        <f>МАКС_поликлиника!D66+ВТБ_поликлиника!D66</f>
        <v>0</v>
      </c>
      <c r="E66" s="31">
        <f>МАКС_поликлиника!E66+ВТБ_поликлиника!E66</f>
        <v>0</v>
      </c>
      <c r="F66" s="31">
        <f>МАКС_поликлиника!F66+ВТБ_поликлиника!F66</f>
        <v>0</v>
      </c>
      <c r="G66" s="31">
        <f>МАКС_поликлиника!G66+ВТБ_поликлиника!G66</f>
        <v>0</v>
      </c>
      <c r="H66" s="31">
        <f>МАКС_поликлиника!H66+ВТБ_поликлиника!H66</f>
        <v>0</v>
      </c>
      <c r="I66" s="31">
        <f>МАКС_поликлиника!I66+ВТБ_поликлиника!I66</f>
        <v>0</v>
      </c>
      <c r="J66" s="31">
        <f>МАКС_поликлиника!J66+ВТБ_поликлиника!J66</f>
        <v>0</v>
      </c>
    </row>
    <row r="67" spans="1:10" ht="15.75">
      <c r="A67" s="7" t="s">
        <v>55</v>
      </c>
      <c r="B67" s="31">
        <f>МАКС_поликлиника!B67+ВТБ_поликлиника!B67</f>
        <v>39167.004000000001</v>
      </c>
      <c r="C67" s="31">
        <f>МАКС_поликлиника!C67+ВТБ_поликлиника!C67</f>
        <v>999.99599999999987</v>
      </c>
      <c r="D67" s="31">
        <f>МАКС_поликлиника!D67+ВТБ_поликлиника!D67</f>
        <v>0</v>
      </c>
      <c r="E67" s="31">
        <f>МАКС_поликлиника!E67+ВТБ_поликлиника!E67</f>
        <v>0</v>
      </c>
      <c r="F67" s="31">
        <f>МАКС_поликлиника!F67+ВТБ_поликлиника!F67</f>
        <v>0</v>
      </c>
      <c r="G67" s="31">
        <f>МАКС_поликлиника!G67+ВТБ_поликлиника!G67</f>
        <v>0</v>
      </c>
      <c r="H67" s="31">
        <f>МАКС_поликлиника!H67+ВТБ_поликлиника!H67</f>
        <v>0</v>
      </c>
      <c r="I67" s="31">
        <f>МАКС_поликлиника!I67+ВТБ_поликлиника!I67</f>
        <v>0</v>
      </c>
      <c r="J67" s="31">
        <f>МАКС_поликлиника!J67+ВТБ_поликлиника!J67</f>
        <v>0</v>
      </c>
    </row>
    <row r="68" spans="1:10" ht="15.75">
      <c r="A68" s="16" t="s">
        <v>96</v>
      </c>
      <c r="B68" s="31">
        <f>МАКС_поликлиника!B68+ВТБ_поликлиника!B68</f>
        <v>0</v>
      </c>
      <c r="C68" s="31">
        <f>МАКС_поликлиника!C68+ВТБ_поликлиника!C68</f>
        <v>0</v>
      </c>
      <c r="D68" s="31">
        <f>МАКС_поликлиника!D68+ВТБ_поликлиника!D68</f>
        <v>0</v>
      </c>
      <c r="E68" s="31">
        <f>МАКС_поликлиника!E68+ВТБ_поликлиника!E68</f>
        <v>0</v>
      </c>
      <c r="F68" s="31">
        <f>МАКС_поликлиника!F68+ВТБ_поликлиника!F68</f>
        <v>0</v>
      </c>
      <c r="G68" s="31">
        <f>МАКС_поликлиника!G68+ВТБ_поликлиника!G68</f>
        <v>0</v>
      </c>
      <c r="H68" s="31">
        <f>МАКС_поликлиника!H68+ВТБ_поликлиника!H68</f>
        <v>0</v>
      </c>
      <c r="I68" s="31">
        <f>МАКС_поликлиника!I68+ВТБ_поликлиника!I68</f>
        <v>0</v>
      </c>
      <c r="J68" s="31">
        <f>МАКС_поликлиника!J68+ВТБ_поликлиника!J68</f>
        <v>0</v>
      </c>
    </row>
    <row r="69" spans="1:10" ht="15.75">
      <c r="A69" s="7" t="s">
        <v>54</v>
      </c>
      <c r="B69" s="31">
        <f>МАКС_поликлиника!B69+ВТБ_поликлиника!B69</f>
        <v>9359.0040000000008</v>
      </c>
      <c r="C69" s="31">
        <f>МАКС_поликлиника!C69+ВТБ_поликлиника!C69</f>
        <v>80.004000000000005</v>
      </c>
      <c r="D69" s="31">
        <f>МАКС_поликлиника!D69+ВТБ_поликлиника!D69</f>
        <v>4653</v>
      </c>
      <c r="E69" s="31">
        <f>МАКС_поликлиника!E69+ВТБ_поликлиника!E69</f>
        <v>0</v>
      </c>
      <c r="F69" s="31">
        <f>МАКС_поликлиника!F69+ВТБ_поликлиника!F69</f>
        <v>15.996</v>
      </c>
      <c r="G69" s="31">
        <f>МАКС_поликлиника!G69+ВТБ_поликлиника!G69</f>
        <v>314.00400000000002</v>
      </c>
      <c r="H69" s="31">
        <f>МАКС_поликлиника!H69+ВТБ_поликлиника!H69</f>
        <v>128.00399999999999</v>
      </c>
      <c r="I69" s="31">
        <f>МАКС_поликлиника!I69+ВТБ_поликлиника!I69</f>
        <v>111.996</v>
      </c>
      <c r="J69" s="31">
        <f>МАКС_поликлиника!J69+ВТБ_поликлиника!J69</f>
        <v>0</v>
      </c>
    </row>
    <row r="70" spans="1:10" ht="15.75">
      <c r="A70" s="16" t="s">
        <v>97</v>
      </c>
      <c r="B70" s="31">
        <f>МАКС_поликлиника!B70+ВТБ_поликлиника!B70</f>
        <v>0</v>
      </c>
      <c r="C70" s="31">
        <f>МАКС_поликлиника!C70+ВТБ_поликлиника!C70</f>
        <v>0</v>
      </c>
      <c r="D70" s="31">
        <f>МАКС_поликлиника!D70+ВТБ_поликлиника!D70</f>
        <v>0</v>
      </c>
      <c r="E70" s="31">
        <f>МАКС_поликлиника!E70+ВТБ_поликлиника!E70</f>
        <v>0</v>
      </c>
      <c r="F70" s="31">
        <f>МАКС_поликлиника!F70+ВТБ_поликлиника!F70</f>
        <v>0</v>
      </c>
      <c r="G70" s="31">
        <f>МАКС_поликлиника!G70+ВТБ_поликлиника!G70</f>
        <v>0</v>
      </c>
      <c r="H70" s="31">
        <f>МАКС_поликлиника!H70+ВТБ_поликлиника!H70</f>
        <v>0</v>
      </c>
      <c r="I70" s="31">
        <f>МАКС_поликлиника!I70+ВТБ_поликлиника!I70</f>
        <v>0</v>
      </c>
      <c r="J70" s="31">
        <f>МАКС_поликлиника!J70+ВТБ_поликлиника!J70</f>
        <v>0</v>
      </c>
    </row>
    <row r="71" spans="1:10" ht="15.75">
      <c r="A71" s="11" t="s">
        <v>60</v>
      </c>
      <c r="B71" s="31">
        <f>МАКС_поликлиника!B71+ВТБ_поликлиника!B71</f>
        <v>0</v>
      </c>
      <c r="C71" s="31">
        <f>МАКС_поликлиника!C71+ВТБ_поликлиника!C71</f>
        <v>0</v>
      </c>
      <c r="D71" s="31">
        <f>МАКС_поликлиника!D71+ВТБ_поликлиника!D71</f>
        <v>0</v>
      </c>
      <c r="E71" s="31">
        <f>МАКС_поликлиника!E71+ВТБ_поликлиника!E71</f>
        <v>0</v>
      </c>
      <c r="F71" s="31">
        <f>МАКС_поликлиника!F71+ВТБ_поликлиника!F71</f>
        <v>0</v>
      </c>
      <c r="G71" s="31">
        <f>МАКС_поликлиника!G71+ВТБ_поликлиника!G71</f>
        <v>0</v>
      </c>
      <c r="H71" s="31">
        <f>МАКС_поликлиника!H71+ВТБ_поликлиника!H71</f>
        <v>0</v>
      </c>
      <c r="I71" s="31">
        <f>МАКС_поликлиника!I71+ВТБ_поликлиника!I71</f>
        <v>0</v>
      </c>
      <c r="J71" s="31">
        <f>МАКС_поликлиника!J71+ВТБ_поликлиника!J71</f>
        <v>0</v>
      </c>
    </row>
    <row r="72" spans="1:10" ht="15.75">
      <c r="A72" s="7" t="s">
        <v>53</v>
      </c>
      <c r="B72" s="31">
        <f>МАКС_поликлиника!B72+ВТБ_поликлиника!B72</f>
        <v>3486.9960000000001</v>
      </c>
      <c r="C72" s="31">
        <f>МАКС_поликлиника!C72+ВТБ_поликлиника!C72</f>
        <v>0</v>
      </c>
      <c r="D72" s="31">
        <f>МАКС_поликлиника!D72+ВТБ_поликлиника!D72</f>
        <v>4644.0360000000001</v>
      </c>
      <c r="E72" s="31">
        <f>МАКС_поликлиника!E72+ВТБ_поликлиника!E72</f>
        <v>0</v>
      </c>
      <c r="F72" s="31">
        <f>МАКС_поликлиника!F72+ВТБ_поликлиника!F72</f>
        <v>0</v>
      </c>
      <c r="G72" s="31">
        <f>МАКС_поликлиника!G72+ВТБ_поликлиника!G72</f>
        <v>356.00400000000002</v>
      </c>
      <c r="H72" s="31">
        <f>МАКС_поликлиника!H72+ВТБ_поликлиника!H72</f>
        <v>143.00399999999999</v>
      </c>
      <c r="I72" s="31">
        <f>МАКС_поликлиника!I72+ВТБ_поликлиника!I72</f>
        <v>119.00400000000002</v>
      </c>
      <c r="J72" s="31">
        <f>МАКС_поликлиника!J72+ВТБ_поликлиника!J72</f>
        <v>0</v>
      </c>
    </row>
    <row r="73" spans="1:10" ht="15.75">
      <c r="A73" s="15" t="s">
        <v>59</v>
      </c>
      <c r="B73" s="31">
        <f>МАКС_поликлиника!B73+ВТБ_поликлиника!B73</f>
        <v>0</v>
      </c>
      <c r="C73" s="31">
        <f>МАКС_поликлиника!C73+ВТБ_поликлиника!C73</f>
        <v>0</v>
      </c>
      <c r="D73" s="31">
        <f>МАКС_поликлиника!D73+ВТБ_поликлиника!D73</f>
        <v>0</v>
      </c>
      <c r="E73" s="31">
        <f>МАКС_поликлиника!E73+ВТБ_поликлиника!E73</f>
        <v>0</v>
      </c>
      <c r="F73" s="31">
        <f>МАКС_поликлиника!F73+ВТБ_поликлиника!F73</f>
        <v>0</v>
      </c>
      <c r="G73" s="31">
        <f>МАКС_поликлиника!G73+ВТБ_поликлиника!G73</f>
        <v>0</v>
      </c>
      <c r="H73" s="31">
        <f>МАКС_поликлиника!H73+ВТБ_поликлиника!H73</f>
        <v>0</v>
      </c>
      <c r="I73" s="31">
        <f>МАКС_поликлиника!I73+ВТБ_поликлиника!I73</f>
        <v>0</v>
      </c>
      <c r="J73" s="31">
        <f>МАКС_поликлиника!J73+ВТБ_поликлиника!J73</f>
        <v>0</v>
      </c>
    </row>
    <row r="74" spans="1:10" s="5" customFormat="1" ht="15.75">
      <c r="A74" s="8" t="s">
        <v>62</v>
      </c>
      <c r="B74" s="32">
        <f>SUM(B60:B73)</f>
        <v>94824</v>
      </c>
      <c r="C74" s="32">
        <f t="shared" ref="C74:J74" si="6">SUM(C60:C73)</f>
        <v>6140.003999999999</v>
      </c>
      <c r="D74" s="32">
        <f t="shared" si="6"/>
        <v>52645.055999999997</v>
      </c>
      <c r="E74" s="32">
        <f t="shared" si="6"/>
        <v>1350</v>
      </c>
      <c r="F74" s="32">
        <f t="shared" si="6"/>
        <v>903</v>
      </c>
      <c r="G74" s="32">
        <f t="shared" si="6"/>
        <v>2101.0079999999998</v>
      </c>
      <c r="H74" s="32">
        <f t="shared" si="6"/>
        <v>778.00800000000004</v>
      </c>
      <c r="I74" s="32">
        <f t="shared" si="6"/>
        <v>491.00400000000002</v>
      </c>
      <c r="J74" s="32">
        <f t="shared" si="6"/>
        <v>0</v>
      </c>
    </row>
    <row r="75" spans="1:10" ht="15.75">
      <c r="A75" s="12" t="s">
        <v>68</v>
      </c>
      <c r="B75" s="31">
        <f>МАКС_поликлиника!B75+ВТБ_поликлиника!B75</f>
        <v>4004.2449999999999</v>
      </c>
      <c r="C75" s="31">
        <f>МАКС_поликлиника!C75+ВТБ_поликлиника!C75</f>
        <v>1847.75</v>
      </c>
      <c r="D75" s="31">
        <f>МАКС_поликлиника!D75+ВТБ_поликлиника!D75</f>
        <v>12547.447</v>
      </c>
      <c r="E75" s="31">
        <f>МАКС_поликлиника!E75+ВТБ_поликлиника!E75</f>
        <v>519.96500000000003</v>
      </c>
      <c r="F75" s="31">
        <f>МАКС_поликлиника!F75+ВТБ_поликлиника!F75</f>
        <v>38</v>
      </c>
      <c r="G75" s="31">
        <f>МАКС_поликлиника!G75+ВТБ_поликлиника!G75</f>
        <v>426.86499999999995</v>
      </c>
      <c r="H75" s="31">
        <f>МАКС_поликлиника!H75+ВТБ_поликлиника!H75</f>
        <v>155.16499999999999</v>
      </c>
      <c r="I75" s="31">
        <f>МАКС_поликлиника!I75+ВТБ_поликлиника!I75</f>
        <v>89.935000000000002</v>
      </c>
      <c r="J75" s="31">
        <f>МАКС_поликлиника!J75+ВТБ_поликлиника!J75</f>
        <v>29.621999999999996</v>
      </c>
    </row>
    <row r="76" spans="1:10" s="5" customFormat="1" ht="15.75">
      <c r="A76" s="12" t="s">
        <v>127</v>
      </c>
      <c r="B76" s="31">
        <f>МАКС_поликлиника!B76+ВТБ_поликлиника!B76</f>
        <v>14097.290999999997</v>
      </c>
      <c r="C76" s="31">
        <f>МАКС_поликлиника!C76+ВТБ_поликлиника!C76</f>
        <v>4757.1970000000001</v>
      </c>
      <c r="D76" s="31">
        <f>МАКС_поликлиника!D76+ВТБ_поликлиника!D76</f>
        <v>33130.296999999999</v>
      </c>
      <c r="E76" s="31">
        <f>МАКС_поликлиника!E76+ВТБ_поликлиника!E76</f>
        <v>1799.0029999999999</v>
      </c>
      <c r="F76" s="31">
        <f>МАКС_поликлиника!F76+ВТБ_поликлиника!F76</f>
        <v>33.6</v>
      </c>
      <c r="G76" s="31">
        <f>МАКС_поликлиника!G76+ВТБ_поликлиника!G76</f>
        <v>1144.5</v>
      </c>
      <c r="H76" s="31">
        <f>МАКС_поликлиника!H76+ВТБ_поликлиника!H76</f>
        <v>411.6</v>
      </c>
      <c r="I76" s="31">
        <f>МАКС_поликлиника!I76+ВТБ_поликлиника!I76</f>
        <v>226.8</v>
      </c>
      <c r="J76" s="31">
        <f>МАКС_поликлиника!J76+ВТБ_поликлиника!J76</f>
        <v>41.293999999999997</v>
      </c>
    </row>
    <row r="77" spans="1:10" s="5" customFormat="1" ht="15.75">
      <c r="A77" s="12" t="s">
        <v>126</v>
      </c>
      <c r="B77" s="31">
        <f>МАКС_поликлиника!B77+ВТБ_поликлиника!B77</f>
        <v>11625.618</v>
      </c>
      <c r="C77" s="31">
        <f>МАКС_поликлиника!C77+ВТБ_поликлиника!C77</f>
        <v>5799.5209999999997</v>
      </c>
      <c r="D77" s="31">
        <f>МАКС_поликлиника!D77+ВТБ_поликлиника!D77</f>
        <v>36129.106</v>
      </c>
      <c r="E77" s="31">
        <f>МАКС_поликлиника!E77+ВТБ_поликлиника!E77</f>
        <v>2660.0030000000002</v>
      </c>
      <c r="F77" s="31">
        <f>МАКС_поликлиника!F77+ВТБ_поликлиника!F77</f>
        <v>69.3</v>
      </c>
      <c r="G77" s="31">
        <f>МАКС_поликлиника!G77+ВТБ_поликлиника!G77</f>
        <v>1352.4</v>
      </c>
      <c r="H77" s="31">
        <f>МАКС_поликлиника!H77+ВТБ_поликлиника!H77</f>
        <v>483.697</v>
      </c>
      <c r="I77" s="31">
        <f>МАКС_поликлиника!I77+ВТБ_поликлиника!I77</f>
        <v>259.70299999999997</v>
      </c>
      <c r="J77" s="31">
        <f>МАКС_поликлиника!J77+ВТБ_поликлиника!J77</f>
        <v>35.003</v>
      </c>
    </row>
    <row r="78" spans="1:10" s="5" customFormat="1" ht="15.75">
      <c r="A78" s="12" t="s">
        <v>128</v>
      </c>
      <c r="B78" s="31">
        <f>МАКС_поликлиника!B78+ВТБ_поликлиника!B78</f>
        <v>8640.7430000000004</v>
      </c>
      <c r="C78" s="31">
        <f>МАКС_поликлиника!C78+ВТБ_поликлиника!C78</f>
        <v>3987.25</v>
      </c>
      <c r="D78" s="31">
        <f>МАКС_поликлиника!D78+ВТБ_поликлиника!D78</f>
        <v>27077.755000000001</v>
      </c>
      <c r="E78" s="31">
        <f>МАКС_поликлиника!E78+ВТБ_поликлиника!E78</f>
        <v>1122.0309999999999</v>
      </c>
      <c r="F78" s="31">
        <f>МАКС_поликлиника!F78+ВТБ_поликлиника!F78</f>
        <v>82</v>
      </c>
      <c r="G78" s="31">
        <f>МАКС_поликлиника!G78+ВТБ_поликлиника!G78</f>
        <v>921.13099999999997</v>
      </c>
      <c r="H78" s="31">
        <f>МАКС_поликлиника!H78+ВТБ_поликлиника!H78</f>
        <v>334.83100000000002</v>
      </c>
      <c r="I78" s="31">
        <f>МАКС_поликлиника!I78+ВТБ_поликлиника!I78</f>
        <v>194.06899999999999</v>
      </c>
      <c r="J78" s="31">
        <f>МАКС_поликлиника!J78+ВТБ_поликлиника!J78</f>
        <v>65.599999999999994</v>
      </c>
    </row>
    <row r="79" spans="1:10" ht="15.75">
      <c r="A79" s="12" t="s">
        <v>69</v>
      </c>
      <c r="B79" s="31">
        <f>МАКС_поликлиника!B79+ВТБ_поликлиника!B79</f>
        <v>11889.995999999999</v>
      </c>
      <c r="C79" s="31">
        <f>МАКС_поликлиника!C79+ВТБ_поликлиника!C79</f>
        <v>3799.9920000000002</v>
      </c>
      <c r="D79" s="31">
        <f>МАКС_поликлиника!D79+ВТБ_поликлиника!D79</f>
        <v>31734.047999999995</v>
      </c>
      <c r="E79" s="31">
        <f>МАКС_поликлиника!E79+ВТБ_поликлиника!E79</f>
        <v>1148.0039999999999</v>
      </c>
      <c r="F79" s="31">
        <f>МАКС_поликлиника!F79+ВТБ_поликлиника!F79</f>
        <v>420.99599999999998</v>
      </c>
      <c r="G79" s="31">
        <f>МАКС_поликлиника!G79+ВТБ_поликлиника!G79</f>
        <v>1029</v>
      </c>
      <c r="H79" s="31">
        <f>МАКС_поликлиника!H79+ВТБ_поликлиника!H79</f>
        <v>374.00400000000002</v>
      </c>
      <c r="I79" s="31">
        <f>МАКС_поликлиника!I79+ВТБ_поликлиника!I79</f>
        <v>216.99599999999998</v>
      </c>
      <c r="J79" s="31">
        <f>МАКС_поликлиника!J79+ВТБ_поликлиника!J79</f>
        <v>35.003999999999991</v>
      </c>
    </row>
    <row r="80" spans="1:10" ht="15.75">
      <c r="A80" s="12" t="s">
        <v>63</v>
      </c>
      <c r="B80" s="31">
        <f>МАКС_поликлиника!B80+ВТБ_поликлиника!B80</f>
        <v>16028.004000000001</v>
      </c>
      <c r="C80" s="31">
        <f>МАКС_поликлиника!C80+ВТБ_поликлиника!C80</f>
        <v>3866.0039999999999</v>
      </c>
      <c r="D80" s="31">
        <f>МАКС_поликлиника!D80+ВТБ_поликлиника!D80</f>
        <v>47456.987999999998</v>
      </c>
      <c r="E80" s="31">
        <f>МАКС_поликлиника!E80+ВТБ_поликлиника!E80</f>
        <v>1488.9960000000001</v>
      </c>
      <c r="F80" s="31">
        <f>МАКС_поликлиника!F80+ВТБ_поликлиника!F80</f>
        <v>96</v>
      </c>
      <c r="G80" s="31">
        <f>МАКС_поликлиника!G80+ВТБ_поликлиника!G80</f>
        <v>1084.008</v>
      </c>
      <c r="H80" s="31">
        <f>МАКС_поликлиника!H80+ВТБ_поликлиника!H80</f>
        <v>393</v>
      </c>
      <c r="I80" s="31">
        <f>МАКС_поликлиника!I80+ВТБ_поликлиника!I80</f>
        <v>225.99600000000001</v>
      </c>
      <c r="J80" s="31">
        <f>МАКС_поликлиника!J80+ВТБ_поликлиника!J80</f>
        <v>26.004000000000001</v>
      </c>
    </row>
    <row r="81" spans="1:10" ht="17.25" customHeight="1">
      <c r="A81" s="12" t="s">
        <v>65</v>
      </c>
      <c r="B81" s="31">
        <f>МАКС_поликлиника!B81+ВТБ_поликлиника!B81</f>
        <v>5445.9840000000004</v>
      </c>
      <c r="C81" s="31">
        <f>МАКС_поликлиника!C81+ВТБ_поликлиника!C81</f>
        <v>3000</v>
      </c>
      <c r="D81" s="31">
        <f>МАКС_поликлиника!D81+ВТБ_поликлиника!D81</f>
        <v>15520.236000000001</v>
      </c>
      <c r="E81" s="31">
        <f>МАКС_поликлиника!E81+ВТБ_поликлиника!E81</f>
        <v>879.99599999999998</v>
      </c>
      <c r="F81" s="31">
        <f>МАКС_поликлиника!F81+ВТБ_поликлиника!F81</f>
        <v>21</v>
      </c>
      <c r="G81" s="31">
        <f>МАКС_поликлиника!G81+ВТБ_поликлиника!G81</f>
        <v>627.99599999999998</v>
      </c>
      <c r="H81" s="31">
        <f>МАКС_поликлиника!H81+ВТБ_поликлиника!H81</f>
        <v>227.00399999999999</v>
      </c>
      <c r="I81" s="31">
        <f>МАКС_поликлиника!I81+ВТБ_поликлиника!I81</f>
        <v>129</v>
      </c>
      <c r="J81" s="31">
        <f>МАКС_поликлиника!J81+ВТБ_поликлиника!J81</f>
        <v>30</v>
      </c>
    </row>
    <row r="82" spans="1:10" ht="15.75">
      <c r="A82" s="12" t="s">
        <v>70</v>
      </c>
      <c r="B82" s="31">
        <f>МАКС_поликлиника!B82+ВТБ_поликлиника!B82</f>
        <v>13892.016</v>
      </c>
      <c r="C82" s="31">
        <f>МАКС_поликлиника!C82+ВТБ_поликлиника!C82</f>
        <v>3624.9959999999996</v>
      </c>
      <c r="D82" s="31">
        <f>МАКС_поликлиника!D82+ВТБ_поликлиника!D82</f>
        <v>15929.004300000001</v>
      </c>
      <c r="E82" s="31">
        <f>МАКС_поликлиника!E82+ВТБ_поликлиника!E82</f>
        <v>1350</v>
      </c>
      <c r="F82" s="31">
        <f>МАКС_поликлиника!F82+ВТБ_поликлиника!F82</f>
        <v>243</v>
      </c>
      <c r="G82" s="31">
        <f>МАКС_поликлиника!G82+ВТБ_поликлиника!G82</f>
        <v>911.99999999999989</v>
      </c>
      <c r="H82" s="31">
        <f>МАКС_поликлиника!H82+ВТБ_поликлиника!H82</f>
        <v>327.99599999999998</v>
      </c>
      <c r="I82" s="31">
        <f>МАКС_поликлиника!I82+ВТБ_поликлиника!I82</f>
        <v>182.00399999999999</v>
      </c>
      <c r="J82" s="31">
        <f>МАКС_поликлиника!J82+ВТБ_поликлиника!J82</f>
        <v>56.999999999999993</v>
      </c>
    </row>
    <row r="83" spans="1:10" ht="15.75">
      <c r="A83" s="12" t="s">
        <v>66</v>
      </c>
      <c r="B83" s="31">
        <f>МАКС_поликлиника!B83+ВТБ_поликлиника!B83</f>
        <v>14838.995999999999</v>
      </c>
      <c r="C83" s="31">
        <f>МАКС_поликлиника!C83+ВТБ_поликлиника!C83</f>
        <v>3626.0039999999999</v>
      </c>
      <c r="D83" s="31">
        <f>МАКС_поликлиника!D83+ВТБ_поликлиника!D83</f>
        <v>16592.988000000001</v>
      </c>
      <c r="E83" s="31">
        <f>МАКС_поликлиника!E83+ВТБ_поликлиника!E83</f>
        <v>980.00399999999991</v>
      </c>
      <c r="F83" s="31">
        <f>МАКС_поликлиника!F83+ВТБ_поликлиника!F83</f>
        <v>372.99599999999998</v>
      </c>
      <c r="G83" s="31">
        <f>МАКС_поликлиника!G83+ВТБ_поликлиника!G83</f>
        <v>926.00400000000002</v>
      </c>
      <c r="H83" s="31">
        <f>МАКС_поликлиника!H83+ВТБ_поликлиника!H83</f>
        <v>336</v>
      </c>
      <c r="I83" s="31">
        <f>МАКС_поликлиника!I83+ВТБ_поликлиника!I83</f>
        <v>195</v>
      </c>
      <c r="J83" s="31">
        <f>МАКС_поликлиника!J83+ВТБ_поликлиника!J83</f>
        <v>96.995999999999995</v>
      </c>
    </row>
    <row r="84" spans="1:10" ht="15.75">
      <c r="A84" s="12" t="s">
        <v>71</v>
      </c>
      <c r="B84" s="31">
        <f>МАКС_поликлиника!B84+ВТБ_поликлиника!B84</f>
        <v>4982.4059999999999</v>
      </c>
      <c r="C84" s="31">
        <f>МАКС_поликлиника!C84+ВТБ_поликлиника!C84</f>
        <v>2485.5070000000001</v>
      </c>
      <c r="D84" s="31">
        <f>МАКС_поликлиника!D84+ВТБ_поликлиника!D84</f>
        <v>15483.902</v>
      </c>
      <c r="E84" s="31">
        <f>МАКС_поликлиника!E84+ВТБ_поликлиника!E84</f>
        <v>1140.001</v>
      </c>
      <c r="F84" s="31">
        <f>МАКС_поликлиника!F84+ВТБ_поликлиника!F84</f>
        <v>29.7</v>
      </c>
      <c r="G84" s="31">
        <f>МАКС_поликлиника!G84+ВТБ_поликлиника!G84</f>
        <v>579.6</v>
      </c>
      <c r="H84" s="31">
        <f>МАКС_поликлиника!H84+ВТБ_поликлиника!H84</f>
        <v>207.29900000000004</v>
      </c>
      <c r="I84" s="31">
        <f>МАКС_поликлиника!I84+ВТБ_поликлиника!I84</f>
        <v>111.301</v>
      </c>
      <c r="J84" s="31">
        <f>МАКС_поликлиника!J84+ВТБ_поликлиника!J84</f>
        <v>15.001000000000001</v>
      </c>
    </row>
    <row r="85" spans="1:10" ht="15.75">
      <c r="A85" s="12" t="s">
        <v>64</v>
      </c>
      <c r="B85" s="31">
        <f>МАКС_поликлиника!B85+ВТБ_поликлиника!B85</f>
        <v>7596</v>
      </c>
      <c r="C85" s="31">
        <f>МАКС_поликлиника!C85+ВТБ_поликлиника!C85</f>
        <v>3110.9760000000006</v>
      </c>
      <c r="D85" s="31">
        <f>МАКС_поликлиника!D85+ВТБ_поликлиника!D85</f>
        <v>20673</v>
      </c>
      <c r="E85" s="31">
        <f>МАКС_поликлиника!E85+ВТБ_поликлиника!E85</f>
        <v>928.00800000000004</v>
      </c>
      <c r="F85" s="31">
        <f>МАКС_поликлиника!F85+ВТБ_поликлиника!F85</f>
        <v>27.995999999999999</v>
      </c>
      <c r="G85" s="31">
        <f>МАКС_поликлиника!G85+ВТБ_поликлиника!G85</f>
        <v>770.00400000000002</v>
      </c>
      <c r="H85" s="31">
        <f>МАКС_поликлиника!H85+ВТБ_поликлиника!H85</f>
        <v>276.99599999999998</v>
      </c>
      <c r="I85" s="31">
        <f>МАКС_поликлиника!I85+ВТБ_поликлиника!I85</f>
        <v>153.99600000000001</v>
      </c>
      <c r="J85" s="31">
        <f>МАКС_поликлиника!J85+ВТБ_поликлиника!J85</f>
        <v>63</v>
      </c>
    </row>
    <row r="86" spans="1:10" ht="15.75">
      <c r="A86" s="12" t="s">
        <v>67</v>
      </c>
      <c r="B86" s="31">
        <f>МАКС_поликлиника!B86+ВТБ_поликлиника!B86</f>
        <v>6041.6970000000001</v>
      </c>
      <c r="C86" s="31">
        <f>МАКС_поликлиника!C86+ВТБ_поликлиника!C86</f>
        <v>2038.799</v>
      </c>
      <c r="D86" s="31">
        <f>МАКС_поликлиника!D86+ВТБ_поликлиника!D86</f>
        <v>14198.699000000001</v>
      </c>
      <c r="E86" s="31">
        <f>МАКС_поликлиника!E86+ВТБ_поликлиника!E86</f>
        <v>771.00099999999998</v>
      </c>
      <c r="F86" s="31">
        <f>МАКС_поликлиника!F86+ВТБ_поликлиника!F86</f>
        <v>14.4</v>
      </c>
      <c r="G86" s="31">
        <f>МАКС_поликлиника!G86+ВТБ_поликлиника!G86</f>
        <v>490.5</v>
      </c>
      <c r="H86" s="31">
        <f>МАКС_поликлиника!H86+ВТБ_поликлиника!H86</f>
        <v>176.4</v>
      </c>
      <c r="I86" s="31">
        <f>МАКС_поликлиника!I86+ВТБ_поликлиника!I86</f>
        <v>97.2</v>
      </c>
      <c r="J86" s="31">
        <f>МАКС_поликлиника!J86+ВТБ_поликлиника!J86</f>
        <v>17.698</v>
      </c>
    </row>
    <row r="87" spans="1:10" s="5" customFormat="1" ht="15.75">
      <c r="A87" s="8" t="s">
        <v>72</v>
      </c>
      <c r="B87" s="32">
        <f>SUM(B75:B86)</f>
        <v>119082.996</v>
      </c>
      <c r="C87" s="32">
        <f t="shared" ref="C87:J87" si="7">SUM(C75:C86)</f>
        <v>41943.995999999999</v>
      </c>
      <c r="D87" s="32">
        <f t="shared" si="7"/>
        <v>286473.47030000004</v>
      </c>
      <c r="E87" s="32">
        <f t="shared" si="7"/>
        <v>14787.012000000001</v>
      </c>
      <c r="F87" s="32">
        <f t="shared" si="7"/>
        <v>1448.9880000000001</v>
      </c>
      <c r="G87" s="32">
        <f t="shared" si="7"/>
        <v>10264.008000000002</v>
      </c>
      <c r="H87" s="32">
        <f t="shared" si="7"/>
        <v>3703.9920000000002</v>
      </c>
      <c r="I87" s="32">
        <f t="shared" si="7"/>
        <v>2082</v>
      </c>
      <c r="J87" s="32">
        <f t="shared" si="7"/>
        <v>512.22199999999998</v>
      </c>
    </row>
    <row r="88" spans="1:10" ht="31.5">
      <c r="A88" s="7" t="s">
        <v>73</v>
      </c>
      <c r="B88" s="31">
        <f>МАКС_поликлиника!B88+ВТБ_поликлиника!B88</f>
        <v>672</v>
      </c>
      <c r="C88" s="31">
        <f>МАКС_поликлиника!C88+ВТБ_поликлиника!C88</f>
        <v>0</v>
      </c>
      <c r="D88" s="31">
        <f>МАКС_поликлиника!D88+ВТБ_поликлиника!D88</f>
        <v>23641.004999999997</v>
      </c>
      <c r="E88" s="31">
        <f>МАКС_поликлиника!E88+ВТБ_поликлиника!E88</f>
        <v>0</v>
      </c>
      <c r="F88" s="31">
        <f>МАКС_поликлиника!F88+ВТБ_поликлиника!F88</f>
        <v>0</v>
      </c>
      <c r="G88" s="31">
        <f>МАКС_поликлиника!G88+ВТБ_поликлиника!G88</f>
        <v>0</v>
      </c>
      <c r="H88" s="31">
        <f>МАКС_поликлиника!H88+ВТБ_поликлиника!H88</f>
        <v>0</v>
      </c>
      <c r="I88" s="31">
        <f>МАКС_поликлиника!I88+ВТБ_поликлиника!I88</f>
        <v>0</v>
      </c>
      <c r="J88" s="31">
        <f>МАКС_поликлиника!J88+ВТБ_поликлиника!J88</f>
        <v>0</v>
      </c>
    </row>
    <row r="89" spans="1:10" ht="31.5">
      <c r="A89" s="11" t="s">
        <v>74</v>
      </c>
      <c r="B89" s="31">
        <f>МАКС_поликлиника!B89+ВТБ_поликлиника!B89</f>
        <v>0</v>
      </c>
      <c r="C89" s="31">
        <f>МАКС_поликлиника!C89+ВТБ_поликлиника!C89</f>
        <v>0</v>
      </c>
      <c r="D89" s="31">
        <f>МАКС_поликлиника!D89+ВТБ_поликлиника!D89</f>
        <v>9999.9959999999992</v>
      </c>
      <c r="E89" s="31">
        <f>МАКС_поликлиника!E89+ВТБ_поликлиника!E89</f>
        <v>0</v>
      </c>
      <c r="F89" s="31">
        <f>МАКС_поликлиника!F89+ВТБ_поликлиника!F89</f>
        <v>0</v>
      </c>
      <c r="G89" s="31">
        <f>МАКС_поликлиника!G89+ВТБ_поликлиника!G89</f>
        <v>0</v>
      </c>
      <c r="H89" s="31">
        <f>МАКС_поликлиника!H89+ВТБ_поликлиника!H89</f>
        <v>0</v>
      </c>
      <c r="I89" s="31">
        <f>МАКС_поликлиника!I89+ВТБ_поликлиника!I89</f>
        <v>0</v>
      </c>
      <c r="J89" s="31">
        <f>МАКС_поликлиника!J89+ВТБ_поликлиника!J89</f>
        <v>0</v>
      </c>
    </row>
    <row r="90" spans="1:10" ht="47.25">
      <c r="A90" s="11" t="s">
        <v>75</v>
      </c>
      <c r="B90" s="31">
        <f>МАКС_поликлиника!B90+ВТБ_поликлиника!B90</f>
        <v>0</v>
      </c>
      <c r="C90" s="31">
        <f>МАКС_поликлиника!C90+ВТБ_поликлиника!C90</f>
        <v>0</v>
      </c>
      <c r="D90" s="31">
        <f>МАКС_поликлиника!D90+ВТБ_поликлиника!D90</f>
        <v>0</v>
      </c>
      <c r="E90" s="31">
        <f>МАКС_поликлиника!E90+ВТБ_поликлиника!E90</f>
        <v>0</v>
      </c>
      <c r="F90" s="31">
        <f>МАКС_поликлиника!F90+ВТБ_поликлиника!F90</f>
        <v>0</v>
      </c>
      <c r="G90" s="31">
        <f>МАКС_поликлиника!G90+ВТБ_поликлиника!G90</f>
        <v>0</v>
      </c>
      <c r="H90" s="31">
        <f>МАКС_поликлиника!H90+ВТБ_поликлиника!H90</f>
        <v>0</v>
      </c>
      <c r="I90" s="31">
        <f>МАКС_поликлиника!I90+ВТБ_поликлиника!I90</f>
        <v>0</v>
      </c>
      <c r="J90" s="31">
        <f>МАКС_поликлиника!J90+ВТБ_поликлиника!J90</f>
        <v>0</v>
      </c>
    </row>
    <row r="91" spans="1:10" s="5" customFormat="1" ht="15.75">
      <c r="A91" s="6" t="s">
        <v>76</v>
      </c>
      <c r="B91" s="32">
        <f>SUM(B88:B90)</f>
        <v>672</v>
      </c>
      <c r="C91" s="32">
        <f t="shared" ref="C91:J91" si="8">SUM(C88:C90)</f>
        <v>0</v>
      </c>
      <c r="D91" s="32">
        <f t="shared" si="8"/>
        <v>33641.000999999997</v>
      </c>
      <c r="E91" s="32">
        <f t="shared" si="8"/>
        <v>0</v>
      </c>
      <c r="F91" s="32">
        <f t="shared" si="8"/>
        <v>0</v>
      </c>
      <c r="G91" s="32">
        <f t="shared" si="8"/>
        <v>0</v>
      </c>
      <c r="H91" s="32">
        <f t="shared" si="8"/>
        <v>0</v>
      </c>
      <c r="I91" s="32">
        <f t="shared" si="8"/>
        <v>0</v>
      </c>
      <c r="J91" s="32">
        <f t="shared" si="8"/>
        <v>0</v>
      </c>
    </row>
    <row r="92" spans="1:10" s="5" customFormat="1" ht="15.75">
      <c r="A92" s="41"/>
      <c r="B92" s="32">
        <f>B7+B13+B25+B37+B42+B59+B74+B87+B91</f>
        <v>1769658.7690000001</v>
      </c>
      <c r="C92" s="32">
        <f t="shared" ref="C92:J92" si="9">C7+C13+C25+C37+C42+C59+C74+C87+C91</f>
        <v>561711.04900000012</v>
      </c>
      <c r="D92" s="32">
        <f t="shared" si="9"/>
        <v>2737838.3183000004</v>
      </c>
      <c r="E92" s="32">
        <f t="shared" si="9"/>
        <v>252872.00399999999</v>
      </c>
      <c r="F92" s="32">
        <f t="shared" si="9"/>
        <v>24362.988000000001</v>
      </c>
      <c r="G92" s="32">
        <f t="shared" si="9"/>
        <v>135130.02000000002</v>
      </c>
      <c r="H92" s="32">
        <f t="shared" si="9"/>
        <v>48774.024000000005</v>
      </c>
      <c r="I92" s="32">
        <f t="shared" si="9"/>
        <v>27447.000000000004</v>
      </c>
      <c r="J92" s="32">
        <f t="shared" si="9"/>
        <v>4056.2390000000005</v>
      </c>
    </row>
    <row r="94" spans="1:10">
      <c r="C94" s="9"/>
      <c r="H94" s="37"/>
    </row>
    <row r="96" spans="1:10" ht="31.5">
      <c r="A96" s="42" t="s">
        <v>140</v>
      </c>
      <c r="B96" s="40">
        <f>B49+B78+B33</f>
        <v>39920.345000000001</v>
      </c>
      <c r="C96" s="40">
        <f t="shared" ref="C96:J96" si="10">C49+C78+C33</f>
        <v>21743.654999999999</v>
      </c>
      <c r="D96" s="40">
        <f t="shared" si="10"/>
        <v>87334.741999999998</v>
      </c>
      <c r="E96" s="40">
        <f t="shared" si="10"/>
        <v>5591.0309999999999</v>
      </c>
      <c r="F96" s="40">
        <f t="shared" si="10"/>
        <v>573.31899999999996</v>
      </c>
      <c r="G96" s="40">
        <f t="shared" si="10"/>
        <v>4020.7309999999998</v>
      </c>
      <c r="H96" s="40">
        <f t="shared" si="10"/>
        <v>1463.0190000000002</v>
      </c>
      <c r="I96" s="40">
        <f t="shared" si="10"/>
        <v>854.85699999999997</v>
      </c>
      <c r="J96" s="40">
        <f t="shared" si="10"/>
        <v>168.1</v>
      </c>
    </row>
    <row r="97" spans="1:10" ht="31.5">
      <c r="A97" s="42" t="s">
        <v>142</v>
      </c>
      <c r="B97" s="40">
        <f>B39+B76</f>
        <v>104187.291</v>
      </c>
      <c r="C97" s="40">
        <f t="shared" ref="C97:J97" si="11">C39+C76</f>
        <v>19313.690999999999</v>
      </c>
      <c r="D97" s="40">
        <f t="shared" si="11"/>
        <v>134596.69399999999</v>
      </c>
      <c r="E97" s="40">
        <f t="shared" si="11"/>
        <v>1799.0029999999999</v>
      </c>
      <c r="F97" s="40">
        <f t="shared" si="11"/>
        <v>1632.3969999999999</v>
      </c>
      <c r="G97" s="40">
        <f t="shared" si="11"/>
        <v>12174.397000000001</v>
      </c>
      <c r="H97" s="40">
        <f t="shared" si="11"/>
        <v>4371.5029999999997</v>
      </c>
      <c r="I97" s="40">
        <f t="shared" si="11"/>
        <v>2397.5030000000002</v>
      </c>
      <c r="J97" s="40">
        <f t="shared" si="11"/>
        <v>41.293999999999997</v>
      </c>
    </row>
    <row r="98" spans="1:10" ht="47.25">
      <c r="A98" s="42" t="s">
        <v>143</v>
      </c>
      <c r="B98" s="40">
        <f>B46+B77</f>
        <v>124343.79700000001</v>
      </c>
      <c r="C98" s="40">
        <f t="shared" ref="C98:J98" si="12">C46+C77</f>
        <v>25457.63</v>
      </c>
      <c r="D98" s="40">
        <f t="shared" si="12"/>
        <v>188634.59099999999</v>
      </c>
      <c r="E98" s="40">
        <f t="shared" si="12"/>
        <v>2660.0030000000002</v>
      </c>
      <c r="F98" s="40">
        <f t="shared" si="12"/>
        <v>2289</v>
      </c>
      <c r="G98" s="40">
        <f t="shared" si="12"/>
        <v>14904.396999999999</v>
      </c>
      <c r="H98" s="40">
        <f t="shared" si="12"/>
        <v>5372.4970000000003</v>
      </c>
      <c r="I98" s="40">
        <f t="shared" si="12"/>
        <v>3003</v>
      </c>
      <c r="J98" s="40">
        <f t="shared" si="12"/>
        <v>35.003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9370078740157483" header="0.19685039370078741" footer="0.19685039370078741"/>
  <pageSetup paperSize="9" scale="5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80" zoomScaleNormal="8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98" sqref="A98"/>
    </sheetView>
  </sheetViews>
  <sheetFormatPr defaultRowHeight="15"/>
  <cols>
    <col min="1" max="1" width="70.140625" customWidth="1"/>
    <col min="2" max="10" width="22.42578125" customWidth="1"/>
  </cols>
  <sheetData>
    <row r="1" spans="1:10" ht="15.75">
      <c r="J1" s="23" t="s">
        <v>120</v>
      </c>
    </row>
    <row r="2" spans="1:10" ht="24" customHeight="1">
      <c r="A2" s="46" t="s">
        <v>101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>
      <c r="A3" s="47" t="s">
        <v>0</v>
      </c>
      <c r="B3" s="48" t="s">
        <v>80</v>
      </c>
      <c r="C3" s="48" t="s">
        <v>81</v>
      </c>
      <c r="D3" s="48" t="s">
        <v>82</v>
      </c>
      <c r="E3" s="49" t="s">
        <v>83</v>
      </c>
      <c r="F3" s="49"/>
      <c r="G3" s="49"/>
      <c r="H3" s="49"/>
      <c r="I3" s="49"/>
      <c r="J3" s="49"/>
    </row>
    <row r="4" spans="1:10" s="2" customFormat="1" ht="42.75">
      <c r="A4" s="47"/>
      <c r="B4" s="48"/>
      <c r="C4" s="48"/>
      <c r="D4" s="48"/>
      <c r="E4" s="29" t="s">
        <v>84</v>
      </c>
      <c r="F4" s="29" t="s">
        <v>85</v>
      </c>
      <c r="G4" s="29" t="s">
        <v>86</v>
      </c>
      <c r="H4" s="29" t="s">
        <v>87</v>
      </c>
      <c r="I4" s="29" t="s">
        <v>88</v>
      </c>
      <c r="J4" s="29" t="s">
        <v>89</v>
      </c>
    </row>
    <row r="5" spans="1:10" ht="31.5">
      <c r="A5" s="11" t="s">
        <v>7</v>
      </c>
      <c r="B5" s="31">
        <v>5775.6904295901741</v>
      </c>
      <c r="C5" s="31">
        <v>0</v>
      </c>
      <c r="D5" s="31">
        <v>15678.624260230597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</row>
    <row r="6" spans="1:10" ht="15.75">
      <c r="A6" s="11" t="s">
        <v>8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</row>
    <row r="7" spans="1:10" s="5" customFormat="1" ht="15.75">
      <c r="A7" s="6" t="s">
        <v>9</v>
      </c>
      <c r="B7" s="32">
        <f>SUM(B5:B6)</f>
        <v>5775.6904295901741</v>
      </c>
      <c r="C7" s="32">
        <f t="shared" ref="C7:J7" si="0">SUM(C5:C6)</f>
        <v>0</v>
      </c>
      <c r="D7" s="32">
        <f t="shared" si="0"/>
        <v>15678.624260230597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ht="31.5">
      <c r="A8" s="11" t="s">
        <v>12</v>
      </c>
      <c r="B8" s="31">
        <v>0</v>
      </c>
      <c r="C8" s="31">
        <v>13196.401505852045</v>
      </c>
      <c r="D8" s="31">
        <v>1704.5293770910619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</row>
    <row r="9" spans="1:10" ht="15.75">
      <c r="A9" s="11" t="s">
        <v>14</v>
      </c>
      <c r="B9" s="31">
        <v>367.80849308755762</v>
      </c>
      <c r="C9" s="31">
        <v>5146.5770679723501</v>
      </c>
      <c r="D9" s="31">
        <v>22037.662119815668</v>
      </c>
      <c r="E9" s="31">
        <v>0</v>
      </c>
      <c r="F9" s="31">
        <v>16.166788018433181</v>
      </c>
      <c r="G9" s="31">
        <v>144.21287096774194</v>
      </c>
      <c r="H9" s="31">
        <v>52.22146082949309</v>
      </c>
      <c r="I9" s="31">
        <v>30.071428571428573</v>
      </c>
      <c r="J9" s="31">
        <v>0</v>
      </c>
    </row>
    <row r="10" spans="1:10" ht="31.5">
      <c r="A10" s="11" t="s">
        <v>11</v>
      </c>
      <c r="B10" s="31">
        <v>0</v>
      </c>
      <c r="C10" s="31">
        <v>0</v>
      </c>
      <c r="D10" s="31">
        <v>32723.445982146353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1:10" ht="15.75">
      <c r="A11" s="11" t="s">
        <v>10</v>
      </c>
      <c r="B11" s="31">
        <v>769.00269365300778</v>
      </c>
      <c r="C11" s="31">
        <v>12598.524690634216</v>
      </c>
      <c r="D11" s="31">
        <v>28070.53963696181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2.0468517508684294</v>
      </c>
    </row>
    <row r="12" spans="1:10" ht="15.75">
      <c r="A12" s="11" t="s">
        <v>13</v>
      </c>
      <c r="B12" s="31">
        <v>0</v>
      </c>
      <c r="C12" s="31">
        <v>2078.4336528584276</v>
      </c>
      <c r="D12" s="31">
        <v>1231.6626273585157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</row>
    <row r="13" spans="1:10" s="5" customFormat="1" ht="15.75">
      <c r="A13" s="6" t="s">
        <v>15</v>
      </c>
      <c r="B13" s="32">
        <f>SUM(B8:B12)</f>
        <v>1136.8111867405655</v>
      </c>
      <c r="C13" s="32">
        <f t="shared" ref="C13:J13" si="1">SUM(C8:C12)</f>
        <v>33019.936917317034</v>
      </c>
      <c r="D13" s="32">
        <f t="shared" si="1"/>
        <v>85767.839743373406</v>
      </c>
      <c r="E13" s="32">
        <f t="shared" si="1"/>
        <v>0</v>
      </c>
      <c r="F13" s="32">
        <f t="shared" si="1"/>
        <v>16.166788018433181</v>
      </c>
      <c r="G13" s="32">
        <f t="shared" si="1"/>
        <v>144.21287096774194</v>
      </c>
      <c r="H13" s="32">
        <f t="shared" si="1"/>
        <v>52.22146082949309</v>
      </c>
      <c r="I13" s="32">
        <f t="shared" si="1"/>
        <v>30.071428571428573</v>
      </c>
      <c r="J13" s="32">
        <f t="shared" si="1"/>
        <v>2.0468517508684294</v>
      </c>
    </row>
    <row r="14" spans="1:10" ht="15.75">
      <c r="A14" s="11" t="s">
        <v>20</v>
      </c>
      <c r="B14" s="31">
        <v>16851.495979427364</v>
      </c>
      <c r="C14" s="31">
        <v>9880.1568499110381</v>
      </c>
      <c r="D14" s="31">
        <v>266.32327346202976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1:10" ht="15.75">
      <c r="A15" s="16" t="s">
        <v>93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</row>
    <row r="16" spans="1:10" ht="31.5">
      <c r="A16" s="11" t="s">
        <v>19</v>
      </c>
      <c r="B16" s="31">
        <v>19772.322853450067</v>
      </c>
      <c r="C16" s="31">
        <v>818.08786753474465</v>
      </c>
      <c r="D16" s="31">
        <v>3681.3880411302689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1:10" ht="15.75">
      <c r="A17" s="11" t="s">
        <v>107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0" ht="15.75">
      <c r="A18" s="16" t="s">
        <v>92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5.75">
      <c r="A19" s="11" t="s">
        <v>21</v>
      </c>
      <c r="B19" s="31">
        <v>49.085173881736921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15.75">
      <c r="A20" s="11" t="s">
        <v>22</v>
      </c>
      <c r="B20" s="31">
        <v>0</v>
      </c>
      <c r="C20" s="31">
        <v>0</v>
      </c>
      <c r="D20" s="31">
        <v>23.126847615436841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0" ht="15.75">
      <c r="A21" s="16" t="s">
        <v>91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5.75">
      <c r="A22" s="12" t="s">
        <v>18</v>
      </c>
      <c r="B22" s="31">
        <v>1324.7970683272199</v>
      </c>
      <c r="C22" s="31">
        <v>287.28644681395542</v>
      </c>
      <c r="D22" s="31">
        <v>942.79570758338298</v>
      </c>
      <c r="E22" s="31">
        <v>159.68331553356649</v>
      </c>
      <c r="F22" s="31">
        <v>42.809391111490228</v>
      </c>
      <c r="G22" s="31">
        <v>85.260087008444927</v>
      </c>
      <c r="H22" s="31">
        <v>31.25492689584577</v>
      </c>
      <c r="I22" s="31">
        <v>18.892860189371319</v>
      </c>
      <c r="J22" s="31">
        <v>9.5990800989507807</v>
      </c>
    </row>
    <row r="23" spans="1:10" ht="15.75">
      <c r="A23" s="12" t="s">
        <v>16</v>
      </c>
      <c r="B23" s="31">
        <v>3538.3588217341039</v>
      </c>
      <c r="C23" s="31">
        <v>843.85059884393058</v>
      </c>
      <c r="D23" s="31">
        <v>3633.7432786127165</v>
      </c>
      <c r="E23" s="31">
        <v>516.5747902890173</v>
      </c>
      <c r="F23" s="31">
        <v>21.131098265895954</v>
      </c>
      <c r="G23" s="31">
        <v>263.91861271676299</v>
      </c>
      <c r="H23" s="31">
        <v>94.869826589595377</v>
      </c>
      <c r="I23" s="31">
        <v>52.277456647398843</v>
      </c>
      <c r="J23" s="31">
        <v>10.382412947976878</v>
      </c>
    </row>
    <row r="24" spans="1:10" ht="15.75">
      <c r="A24" s="16" t="s">
        <v>90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s="5" customFormat="1" ht="15.75">
      <c r="A25" s="6" t="s">
        <v>23</v>
      </c>
      <c r="B25" s="32">
        <f>SUM(B14:B24)</f>
        <v>41536.059896820487</v>
      </c>
      <c r="C25" s="32">
        <f t="shared" ref="C25:J25" si="2">SUM(C14:C24)</f>
        <v>11829.381763103669</v>
      </c>
      <c r="D25" s="32">
        <f t="shared" si="2"/>
        <v>8547.3771484038352</v>
      </c>
      <c r="E25" s="32">
        <f t="shared" si="2"/>
        <v>676.25810582258373</v>
      </c>
      <c r="F25" s="32">
        <f t="shared" si="2"/>
        <v>63.940489377386186</v>
      </c>
      <c r="G25" s="32">
        <f t="shared" si="2"/>
        <v>349.17869972520793</v>
      </c>
      <c r="H25" s="32">
        <f t="shared" si="2"/>
        <v>126.12475348544115</v>
      </c>
      <c r="I25" s="32">
        <f t="shared" si="2"/>
        <v>71.170316836770155</v>
      </c>
      <c r="J25" s="32">
        <f t="shared" si="2"/>
        <v>19.98149304692766</v>
      </c>
    </row>
    <row r="26" spans="1:10" ht="15.75">
      <c r="A26" s="12" t="s">
        <v>17</v>
      </c>
      <c r="B26" s="31">
        <v>33694.145458089668</v>
      </c>
      <c r="C26" s="31">
        <v>13072.65351335856</v>
      </c>
      <c r="D26" s="31">
        <v>80717.191289989685</v>
      </c>
      <c r="E26" s="31">
        <v>7310.3111695906418</v>
      </c>
      <c r="F26" s="31">
        <v>705.40763673890604</v>
      </c>
      <c r="G26" s="31">
        <v>3578.2887616099069</v>
      </c>
      <c r="H26" s="31">
        <v>1267.6265669074646</v>
      </c>
      <c r="I26" s="31">
        <v>648.13396284829719</v>
      </c>
      <c r="J26" s="31">
        <v>90.43687650498795</v>
      </c>
    </row>
    <row r="27" spans="1:10" ht="15.75">
      <c r="A27" s="12" t="s">
        <v>31</v>
      </c>
      <c r="B27" s="31">
        <v>15434.179777436686</v>
      </c>
      <c r="C27" s="31">
        <v>6322.9773465080589</v>
      </c>
      <c r="D27" s="31">
        <v>23705.114706446664</v>
      </c>
      <c r="E27" s="31">
        <v>1479.2559612432849</v>
      </c>
      <c r="F27" s="31">
        <v>227.9057118188795</v>
      </c>
      <c r="G27" s="31">
        <v>1228.1293169608596</v>
      </c>
      <c r="H27" s="31">
        <v>454.09823484267076</v>
      </c>
      <c r="I27" s="31">
        <v>286.39150038372986</v>
      </c>
      <c r="J27" s="31">
        <v>10.320414428242518</v>
      </c>
    </row>
    <row r="28" spans="1:10" ht="15.75">
      <c r="A28" s="12" t="s">
        <v>30</v>
      </c>
      <c r="B28" s="31">
        <v>19576.749788503254</v>
      </c>
      <c r="C28" s="31">
        <v>7519.7409219088941</v>
      </c>
      <c r="D28" s="31">
        <v>27960.761800433836</v>
      </c>
      <c r="E28" s="31">
        <v>2190.4969468546637</v>
      </c>
      <c r="F28" s="31">
        <v>107.42888828633406</v>
      </c>
      <c r="G28" s="31">
        <v>1532.2708785249458</v>
      </c>
      <c r="H28" s="31">
        <v>547.86740780911066</v>
      </c>
      <c r="I28" s="31">
        <v>293.94990780911064</v>
      </c>
      <c r="J28" s="31">
        <v>23.43817787418655</v>
      </c>
    </row>
    <row r="29" spans="1:10" ht="15.75">
      <c r="A29" s="12" t="s">
        <v>25</v>
      </c>
      <c r="B29" s="31">
        <v>27254.22891760711</v>
      </c>
      <c r="C29" s="31">
        <v>10350.621784080697</v>
      </c>
      <c r="D29" s="31">
        <v>41419.525294317391</v>
      </c>
      <c r="E29" s="31">
        <v>5151.088292819335</v>
      </c>
      <c r="F29" s="31">
        <v>50.231890941775696</v>
      </c>
      <c r="G29" s="31">
        <v>2429.7941675821435</v>
      </c>
      <c r="H29" s="31">
        <v>881.68969579546592</v>
      </c>
      <c r="I29" s="31">
        <v>509.45491620892841</v>
      </c>
      <c r="J29" s="31">
        <v>105.83462259063218</v>
      </c>
    </row>
    <row r="30" spans="1:10" ht="15.75">
      <c r="A30" s="12" t="s">
        <v>27</v>
      </c>
      <c r="B30" s="31">
        <v>4377.7849216817804</v>
      </c>
      <c r="C30" s="31">
        <v>2006.685816158285</v>
      </c>
      <c r="D30" s="31">
        <v>11609.565875515253</v>
      </c>
      <c r="E30" s="31">
        <v>635.41690436933231</v>
      </c>
      <c r="F30" s="31">
        <v>22.966817807089861</v>
      </c>
      <c r="G30" s="31">
        <v>461.17370156636434</v>
      </c>
      <c r="H30" s="31">
        <v>170.56851195383345</v>
      </c>
      <c r="I30" s="31">
        <v>107.18009480626544</v>
      </c>
      <c r="J30" s="31">
        <v>16.536108821104701</v>
      </c>
    </row>
    <row r="31" spans="1:10" ht="15.75">
      <c r="A31" s="12" t="s">
        <v>29</v>
      </c>
      <c r="B31" s="31">
        <v>320.70754547381813</v>
      </c>
      <c r="C31" s="31">
        <v>156.45568708925163</v>
      </c>
      <c r="D31" s="31">
        <v>935.47296671613321</v>
      </c>
      <c r="E31" s="31">
        <v>46.936612253550983</v>
      </c>
      <c r="F31" s="31">
        <v>1.0951876192495229</v>
      </c>
      <c r="G31" s="31">
        <v>33.611933856264571</v>
      </c>
      <c r="H31" s="31">
        <v>12.203519185923255</v>
      </c>
      <c r="I31" s="31">
        <v>7.0664634301462792</v>
      </c>
      <c r="J31" s="31">
        <v>0.54759380962476145</v>
      </c>
    </row>
    <row r="32" spans="1:10" ht="15.75">
      <c r="A32" s="12" t="s">
        <v>28</v>
      </c>
      <c r="B32" s="31">
        <v>381.85303514377</v>
      </c>
      <c r="C32" s="31">
        <v>121.66175079872205</v>
      </c>
      <c r="D32" s="31">
        <v>504.56189137380193</v>
      </c>
      <c r="E32" s="31">
        <v>40.894650479233228</v>
      </c>
      <c r="F32" s="31">
        <v>5.5617431309904157</v>
      </c>
      <c r="G32" s="31">
        <v>25.865896485623001</v>
      </c>
      <c r="H32" s="31">
        <v>9.4670108626198086</v>
      </c>
      <c r="I32" s="31">
        <v>5.7047923322683705</v>
      </c>
      <c r="J32" s="31">
        <v>1.1654952076677316</v>
      </c>
    </row>
    <row r="33" spans="1:10" ht="15.75">
      <c r="A33" s="7" t="s">
        <v>122</v>
      </c>
      <c r="B33" s="31">
        <v>9449.2875411879904</v>
      </c>
      <c r="C33" s="31">
        <v>4331.3597797654593</v>
      </c>
      <c r="D33" s="31">
        <v>25058.823234063388</v>
      </c>
      <c r="E33" s="31">
        <v>1371.5231216651939</v>
      </c>
      <c r="F33" s="31">
        <v>49.573043301726813</v>
      </c>
      <c r="G33" s="31">
        <v>995.42670949867431</v>
      </c>
      <c r="H33" s="31">
        <v>368.16472523824314</v>
      </c>
      <c r="I33" s="31">
        <v>231.34312572547708</v>
      </c>
      <c r="J33" s="31">
        <v>35.692591177243308</v>
      </c>
    </row>
    <row r="34" spans="1:10" ht="15.75">
      <c r="A34" s="12" t="s">
        <v>24</v>
      </c>
      <c r="B34" s="31">
        <v>18598.573469252078</v>
      </c>
      <c r="C34" s="31">
        <v>5984.1274238227143</v>
      </c>
      <c r="D34" s="31">
        <v>32089.692704709138</v>
      </c>
      <c r="E34" s="31">
        <v>2885.1827634349029</v>
      </c>
      <c r="F34" s="31">
        <v>524.03816509695287</v>
      </c>
      <c r="G34" s="31">
        <v>1449.985103601108</v>
      </c>
      <c r="H34" s="31">
        <v>532.90353905817176</v>
      </c>
      <c r="I34" s="31">
        <v>327.03773518005539</v>
      </c>
      <c r="J34" s="31">
        <v>100.46832797783934</v>
      </c>
    </row>
    <row r="35" spans="1:10" ht="15.75">
      <c r="A35" s="7" t="s">
        <v>32</v>
      </c>
      <c r="B35" s="31">
        <v>0</v>
      </c>
      <c r="C35" s="31">
        <v>0</v>
      </c>
      <c r="D35" s="31">
        <v>436.45064060424011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1:10" ht="15.75">
      <c r="A36" s="11" t="s">
        <v>26</v>
      </c>
      <c r="B36" s="31">
        <v>22859.2845791453</v>
      </c>
      <c r="C36" s="31">
        <v>3994.189388717949</v>
      </c>
      <c r="D36" s="31">
        <v>31160.595853333336</v>
      </c>
      <c r="E36" s="31">
        <v>0</v>
      </c>
      <c r="F36" s="31">
        <v>584.45112923076931</v>
      </c>
      <c r="G36" s="31">
        <v>2403.4635405128206</v>
      </c>
      <c r="H36" s="31">
        <v>872.13239316239321</v>
      </c>
      <c r="I36" s="31">
        <v>503.44160581196581</v>
      </c>
      <c r="J36" s="31">
        <v>0</v>
      </c>
    </row>
    <row r="37" spans="1:10" s="5" customFormat="1" ht="15.75">
      <c r="A37" s="8" t="s">
        <v>33</v>
      </c>
      <c r="B37" s="32">
        <f>SUM(B26:B36)</f>
        <v>151946.79503352146</v>
      </c>
      <c r="C37" s="32">
        <f t="shared" ref="C37:J37" si="3">SUM(C26:C36)</f>
        <v>53860.473412208587</v>
      </c>
      <c r="D37" s="32">
        <f t="shared" si="3"/>
        <v>275597.75625750289</v>
      </c>
      <c r="E37" s="32">
        <f t="shared" si="3"/>
        <v>21111.106422710138</v>
      </c>
      <c r="F37" s="32">
        <f t="shared" si="3"/>
        <v>2278.6602139726742</v>
      </c>
      <c r="G37" s="32">
        <f t="shared" si="3"/>
        <v>14138.010010198708</v>
      </c>
      <c r="H37" s="32">
        <f t="shared" si="3"/>
        <v>5116.7216048158962</v>
      </c>
      <c r="I37" s="32">
        <f t="shared" si="3"/>
        <v>2919.7041045362448</v>
      </c>
      <c r="J37" s="32">
        <f t="shared" si="3"/>
        <v>384.44020839152904</v>
      </c>
    </row>
    <row r="38" spans="1:10" ht="15.75">
      <c r="A38" s="11" t="s">
        <v>34</v>
      </c>
      <c r="B38" s="31">
        <v>8415.3827972683011</v>
      </c>
      <c r="C38" s="31">
        <v>1359.7344923593032</v>
      </c>
      <c r="D38" s="31">
        <v>9478.0616874775351</v>
      </c>
      <c r="E38" s="31">
        <v>0</v>
      </c>
      <c r="F38" s="31">
        <v>149.34503696724792</v>
      </c>
      <c r="G38" s="31">
        <v>1030.3120332966639</v>
      </c>
      <c r="H38" s="31">
        <v>369.897813018048</v>
      </c>
      <c r="I38" s="31">
        <v>202.76713368768449</v>
      </c>
      <c r="J38" s="31">
        <v>0</v>
      </c>
    </row>
    <row r="39" spans="1:10" ht="15.75">
      <c r="A39" s="11" t="s">
        <v>123</v>
      </c>
      <c r="B39" s="31">
        <v>18782.246726528101</v>
      </c>
      <c r="C39" s="31">
        <v>3034.7836805552888</v>
      </c>
      <c r="D39" s="31">
        <v>21154.033776288717</v>
      </c>
      <c r="E39" s="31">
        <v>0</v>
      </c>
      <c r="F39" s="31">
        <v>333.32223021015596</v>
      </c>
      <c r="G39" s="31">
        <v>2299.547639273972</v>
      </c>
      <c r="H39" s="31">
        <v>825.57303983925851</v>
      </c>
      <c r="I39" s="31">
        <v>452.55499296275644</v>
      </c>
      <c r="J39" s="31">
        <v>0</v>
      </c>
    </row>
    <row r="40" spans="1:10" ht="15.75">
      <c r="A40" s="12" t="s">
        <v>35</v>
      </c>
      <c r="B40" s="31">
        <v>217.22792019253166</v>
      </c>
      <c r="C40" s="31">
        <v>83.705147115907153</v>
      </c>
      <c r="D40" s="31">
        <v>331.52437171027094</v>
      </c>
      <c r="E40" s="31">
        <v>26.865416660197191</v>
      </c>
      <c r="F40" s="31">
        <v>3.2962167533576592</v>
      </c>
      <c r="G40" s="31">
        <v>19.567624252775406</v>
      </c>
      <c r="H40" s="31">
        <v>7.0994928965142465</v>
      </c>
      <c r="I40" s="31">
        <v>4.0788317677198975</v>
      </c>
      <c r="J40" s="31">
        <v>0.46300753047123672</v>
      </c>
    </row>
    <row r="41" spans="1:10" ht="31.5">
      <c r="A41" s="7" t="s">
        <v>44</v>
      </c>
      <c r="B41" s="31">
        <v>2917.3020072125018</v>
      </c>
      <c r="C41" s="31">
        <v>662.48375477494312</v>
      </c>
      <c r="D41" s="31">
        <v>4610.8689985307865</v>
      </c>
      <c r="E41" s="31">
        <v>0</v>
      </c>
      <c r="F41" s="31">
        <v>5.5648457326031791</v>
      </c>
      <c r="G41" s="31">
        <v>167.74034993989582</v>
      </c>
      <c r="H41" s="31">
        <v>62.803258982235874</v>
      </c>
      <c r="I41" s="31">
        <v>41.604376652864964</v>
      </c>
      <c r="J41" s="31">
        <v>0</v>
      </c>
    </row>
    <row r="42" spans="1:10" s="5" customFormat="1" ht="15.75">
      <c r="A42" s="13" t="s">
        <v>36</v>
      </c>
      <c r="B42" s="32">
        <f>SUM(B38:B41)</f>
        <v>30332.159451201434</v>
      </c>
      <c r="C42" s="32">
        <f t="shared" ref="C42:J42" si="4">SUM(C38:C41)</f>
        <v>5140.7070748054421</v>
      </c>
      <c r="D42" s="32">
        <f t="shared" si="4"/>
        <v>35574.488834007308</v>
      </c>
      <c r="E42" s="32">
        <f t="shared" si="4"/>
        <v>26.865416660197191</v>
      </c>
      <c r="F42" s="32">
        <f t="shared" si="4"/>
        <v>491.52832966336479</v>
      </c>
      <c r="G42" s="32">
        <f t="shared" si="4"/>
        <v>3517.1676467633065</v>
      </c>
      <c r="H42" s="32">
        <f t="shared" si="4"/>
        <v>1265.3736047360564</v>
      </c>
      <c r="I42" s="32">
        <f t="shared" si="4"/>
        <v>701.0053350710258</v>
      </c>
      <c r="J42" s="32">
        <f t="shared" si="4"/>
        <v>0.46300753047123672</v>
      </c>
    </row>
    <row r="43" spans="1:10" ht="15.75">
      <c r="A43" s="7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</row>
    <row r="44" spans="1:10" ht="15.75">
      <c r="A44" s="11" t="s">
        <v>51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ht="31.5">
      <c r="A45" s="7" t="s">
        <v>48</v>
      </c>
      <c r="B45" s="31">
        <v>941.34173616559247</v>
      </c>
      <c r="C45" s="31">
        <v>879.76203586274437</v>
      </c>
      <c r="D45" s="31">
        <v>101.17155201907569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 ht="31.5">
      <c r="A46" s="11" t="s">
        <v>124</v>
      </c>
      <c r="B46" s="31">
        <v>33759.185451089936</v>
      </c>
      <c r="C46" s="31">
        <v>5887.619488146097</v>
      </c>
      <c r="D46" s="31">
        <v>45675.51566303616</v>
      </c>
      <c r="E46" s="31">
        <v>0</v>
      </c>
      <c r="F46" s="31">
        <v>664.80193887610915</v>
      </c>
      <c r="G46" s="31">
        <v>4058.8340231757506</v>
      </c>
      <c r="H46" s="31">
        <v>1464.199539927703</v>
      </c>
      <c r="I46" s="31">
        <v>821.61966234762065</v>
      </c>
      <c r="J46" s="31">
        <v>0</v>
      </c>
    </row>
    <row r="47" spans="1:10" ht="15.75">
      <c r="A47" s="11" t="s">
        <v>49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</row>
    <row r="48" spans="1:10" ht="31.5">
      <c r="A48" s="7" t="s">
        <v>45</v>
      </c>
      <c r="B48" s="31">
        <v>100229.59267587753</v>
      </c>
      <c r="C48" s="31">
        <v>19049.750216916334</v>
      </c>
      <c r="D48" s="31">
        <v>62239.948237592245</v>
      </c>
      <c r="E48" s="31">
        <v>17867.276510576015</v>
      </c>
      <c r="F48" s="31">
        <v>113.33057368824781</v>
      </c>
      <c r="G48" s="31">
        <v>8927.8582780711895</v>
      </c>
      <c r="H48" s="31">
        <v>3211.481626881332</v>
      </c>
      <c r="I48" s="31">
        <v>1776.8954449156654</v>
      </c>
      <c r="J48" s="31">
        <v>211.05069870477973</v>
      </c>
    </row>
    <row r="49" spans="1:10" ht="15.75">
      <c r="A49" s="11" t="s">
        <v>125</v>
      </c>
      <c r="B49" s="31">
        <v>20806.81127650529</v>
      </c>
      <c r="C49" s="31">
        <v>12844.036004585731</v>
      </c>
      <c r="D49" s="31">
        <v>33226.488488523733</v>
      </c>
      <c r="E49" s="31">
        <v>2951.2462542453845</v>
      </c>
      <c r="F49" s="31">
        <v>425.66945546824621</v>
      </c>
      <c r="G49" s="31">
        <v>2002.7509493897633</v>
      </c>
      <c r="H49" s="31">
        <v>723.10771527860709</v>
      </c>
      <c r="I49" s="31">
        <v>407.82315987962454</v>
      </c>
      <c r="J49" s="31">
        <v>63.453495426210317</v>
      </c>
    </row>
    <row r="50" spans="1:10" ht="31.5">
      <c r="A50" s="11" t="s">
        <v>38</v>
      </c>
      <c r="B50" s="31">
        <v>11181.241609049948</v>
      </c>
      <c r="C50" s="31">
        <v>1950.0140686578197</v>
      </c>
      <c r="D50" s="31">
        <v>15128.000259512832</v>
      </c>
      <c r="E50" s="31">
        <v>0</v>
      </c>
      <c r="F50" s="31">
        <v>220.18631947622231</v>
      </c>
      <c r="G50" s="31">
        <v>1344.3098111337956</v>
      </c>
      <c r="H50" s="31">
        <v>484.95151536484912</v>
      </c>
      <c r="I50" s="31">
        <v>272.12533966348695</v>
      </c>
      <c r="J50" s="31">
        <v>0</v>
      </c>
    </row>
    <row r="51" spans="1:10" ht="15.75">
      <c r="A51" s="12" t="s">
        <v>39</v>
      </c>
      <c r="B51" s="31">
        <v>693.84983883580776</v>
      </c>
      <c r="C51" s="31">
        <v>153.85681834484785</v>
      </c>
      <c r="D51" s="31">
        <v>684.13791056886669</v>
      </c>
      <c r="E51" s="31">
        <v>82.713469822137284</v>
      </c>
      <c r="F51" s="31">
        <v>41.103748346317801</v>
      </c>
      <c r="G51" s="31">
        <v>44.587407790680587</v>
      </c>
      <c r="H51" s="31">
        <v>16.163231633103042</v>
      </c>
      <c r="I51" s="31">
        <v>9.2833749816257534</v>
      </c>
      <c r="J51" s="31">
        <v>2.0922041452300455</v>
      </c>
    </row>
    <row r="52" spans="1:10" ht="15.75">
      <c r="A52" s="12" t="s">
        <v>41</v>
      </c>
      <c r="B52" s="31">
        <v>89979.887234618465</v>
      </c>
      <c r="C52" s="31">
        <v>20944.137262032829</v>
      </c>
      <c r="D52" s="31">
        <v>102054.48103688796</v>
      </c>
      <c r="E52" s="31">
        <v>16323.496894194401</v>
      </c>
      <c r="F52" s="31">
        <v>852.85086858451609</v>
      </c>
      <c r="G52" s="31">
        <v>6934.1008252073434</v>
      </c>
      <c r="H52" s="31">
        <v>2475.0525731339139</v>
      </c>
      <c r="I52" s="31">
        <v>1315.1766845958985</v>
      </c>
      <c r="J52" s="31">
        <v>190.31242114029914</v>
      </c>
    </row>
    <row r="53" spans="1:10" ht="15.75">
      <c r="A53" s="11" t="s">
        <v>46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</row>
    <row r="54" spans="1:10" ht="15.75">
      <c r="A54" s="12" t="s">
        <v>42</v>
      </c>
      <c r="B54" s="31">
        <v>15657.146398566487</v>
      </c>
      <c r="C54" s="31">
        <v>4238.0286963914978</v>
      </c>
      <c r="D54" s="31">
        <v>28195.303396342064</v>
      </c>
      <c r="E54" s="31">
        <v>2165.6410223430553</v>
      </c>
      <c r="F54" s="31">
        <v>54.361987147800299</v>
      </c>
      <c r="G54" s="31">
        <v>1197.2896193771626</v>
      </c>
      <c r="H54" s="31">
        <v>435.77894799802277</v>
      </c>
      <c r="I54" s="31">
        <v>255.23615916955018</v>
      </c>
      <c r="J54" s="31">
        <v>50.827132081067717</v>
      </c>
    </row>
    <row r="55" spans="1:10" ht="15.75">
      <c r="A55" s="12" t="s">
        <v>40</v>
      </c>
      <c r="B55" s="31">
        <v>9693.2336339178037</v>
      </c>
      <c r="C55" s="31">
        <v>5983.6247323499392</v>
      </c>
      <c r="D55" s="31">
        <v>15479.159714723071</v>
      </c>
      <c r="E55" s="31">
        <v>1374.8909984692457</v>
      </c>
      <c r="F55" s="31">
        <v>198.30640156786342</v>
      </c>
      <c r="G55" s="31">
        <v>933.01783560627143</v>
      </c>
      <c r="H55" s="31">
        <v>336.87340685592352</v>
      </c>
      <c r="I55" s="31">
        <v>189.99238125057983</v>
      </c>
      <c r="J55" s="31">
        <v>29.560961128119487</v>
      </c>
    </row>
    <row r="56" spans="1:10" ht="15.75">
      <c r="A56" s="11" t="s">
        <v>37</v>
      </c>
      <c r="B56" s="31">
        <v>22017.036533362101</v>
      </c>
      <c r="C56" s="31">
        <v>4568.8629375910241</v>
      </c>
      <c r="D56" s="31">
        <v>74859.223644910729</v>
      </c>
      <c r="E56" s="31">
        <v>19401.460907869896</v>
      </c>
      <c r="F56" s="31">
        <v>0</v>
      </c>
      <c r="G56" s="31">
        <v>0</v>
      </c>
      <c r="H56" s="31">
        <v>0</v>
      </c>
      <c r="I56" s="31">
        <v>0</v>
      </c>
      <c r="J56" s="31">
        <v>176.31359226495496</v>
      </c>
    </row>
    <row r="57" spans="1:10" ht="15.75">
      <c r="A57" s="11" t="s">
        <v>50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</row>
    <row r="58" spans="1:10" ht="15.75">
      <c r="A58" s="12" t="s">
        <v>43</v>
      </c>
      <c r="B58" s="31">
        <v>77805.574267765245</v>
      </c>
      <c r="C58" s="31">
        <v>23180.758585642252</v>
      </c>
      <c r="D58" s="31">
        <v>81964.622127150797</v>
      </c>
      <c r="E58" s="31">
        <v>10801.936060716327</v>
      </c>
      <c r="F58" s="31">
        <v>1555.0754913967874</v>
      </c>
      <c r="G58" s="31">
        <v>6986.9233248427508</v>
      </c>
      <c r="H58" s="31">
        <v>2492.4786207828661</v>
      </c>
      <c r="I58" s="31">
        <v>1322.5341150907107</v>
      </c>
      <c r="J58" s="31">
        <v>136.25045485262774</v>
      </c>
    </row>
    <row r="59" spans="1:10" s="5" customFormat="1" ht="15.75">
      <c r="A59" s="6" t="s">
        <v>52</v>
      </c>
      <c r="B59" s="32">
        <f>SUM(B43:B58)</f>
        <v>382764.90065575426</v>
      </c>
      <c r="C59" s="32">
        <f t="shared" ref="C59:J59" si="5">SUM(C43:C58)</f>
        <v>99680.450846521126</v>
      </c>
      <c r="D59" s="32">
        <f t="shared" si="5"/>
        <v>459608.05203126755</v>
      </c>
      <c r="E59" s="32">
        <f t="shared" si="5"/>
        <v>70968.662118236462</v>
      </c>
      <c r="F59" s="32">
        <f t="shared" si="5"/>
        <v>4125.6867845521101</v>
      </c>
      <c r="G59" s="32">
        <f t="shared" si="5"/>
        <v>32429.67207459471</v>
      </c>
      <c r="H59" s="32">
        <f t="shared" si="5"/>
        <v>11640.087177856321</v>
      </c>
      <c r="I59" s="32">
        <f t="shared" si="5"/>
        <v>6370.6863218947619</v>
      </c>
      <c r="J59" s="32">
        <f t="shared" si="5"/>
        <v>859.86095974328919</v>
      </c>
    </row>
    <row r="60" spans="1:10" ht="15.75">
      <c r="A60" s="7" t="s">
        <v>56</v>
      </c>
      <c r="B60" s="31">
        <v>20767.827343959547</v>
      </c>
      <c r="C60" s="31">
        <v>562.72371682972403</v>
      </c>
      <c r="D60" s="31">
        <v>20810.025655930523</v>
      </c>
      <c r="E60" s="31">
        <v>654.89172254589425</v>
      </c>
      <c r="F60" s="31">
        <v>430.29005738155439</v>
      </c>
      <c r="G60" s="31">
        <v>694.1852258986479</v>
      </c>
      <c r="H60" s="31">
        <v>245.94822468945807</v>
      </c>
      <c r="I60" s="31">
        <v>126.12923513246126</v>
      </c>
      <c r="J60" s="31">
        <v>0</v>
      </c>
    </row>
    <row r="61" spans="1:10" ht="15.75">
      <c r="A61" s="17" t="s">
        <v>98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</row>
    <row r="62" spans="1:10" ht="15.75">
      <c r="A62" s="7" t="s">
        <v>61</v>
      </c>
      <c r="B62" s="31">
        <v>0</v>
      </c>
      <c r="C62" s="31">
        <v>0</v>
      </c>
      <c r="D62" s="31">
        <v>260.22387222374073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5.75">
      <c r="A63" s="14" t="s">
        <v>58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</row>
    <row r="64" spans="1:10" ht="15.75">
      <c r="A64" s="17" t="s">
        <v>94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</row>
    <row r="65" spans="1:10" ht="15.75">
      <c r="A65" s="16" t="s">
        <v>95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</row>
    <row r="66" spans="1:10" ht="31.5">
      <c r="A66" s="11" t="s">
        <v>57</v>
      </c>
      <c r="B66" s="31">
        <v>0</v>
      </c>
      <c r="C66" s="31">
        <v>857.76626943363692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</row>
    <row r="67" spans="1:10" ht="15.75">
      <c r="A67" s="7" t="s">
        <v>55</v>
      </c>
      <c r="B67" s="31">
        <v>8614.3935656339327</v>
      </c>
      <c r="C67" s="31">
        <v>219.93918932527157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ht="15.75">
      <c r="A68" s="16" t="s">
        <v>96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</row>
    <row r="69" spans="1:10" ht="15.75">
      <c r="A69" s="7" t="s">
        <v>54</v>
      </c>
      <c r="B69" s="31">
        <v>4910.1987773741566</v>
      </c>
      <c r="C69" s="31">
        <v>41.974075765438506</v>
      </c>
      <c r="D69" s="31">
        <v>2441.1951219512193</v>
      </c>
      <c r="E69" s="31">
        <v>0</v>
      </c>
      <c r="F69" s="31">
        <v>8.3922968344577065</v>
      </c>
      <c r="G69" s="31">
        <v>164.74210897768552</v>
      </c>
      <c r="H69" s="31">
        <v>67.157262065386604</v>
      </c>
      <c r="I69" s="31">
        <v>58.758669434353912</v>
      </c>
      <c r="J69" s="31">
        <v>0</v>
      </c>
    </row>
    <row r="70" spans="1:10" ht="15.75">
      <c r="A70" s="16" t="s">
        <v>97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ht="15.75">
      <c r="A71" s="11" t="s">
        <v>60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10" ht="15.75">
      <c r="A72" s="7" t="s">
        <v>53</v>
      </c>
      <c r="B72" s="31">
        <v>643.32279144385029</v>
      </c>
      <c r="C72" s="31">
        <v>0</v>
      </c>
      <c r="D72" s="31">
        <v>856.78739037433149</v>
      </c>
      <c r="E72" s="31">
        <v>0</v>
      </c>
      <c r="F72" s="31">
        <v>0</v>
      </c>
      <c r="G72" s="31">
        <v>65.679882352941178</v>
      </c>
      <c r="H72" s="31">
        <v>26.383090909090907</v>
      </c>
      <c r="I72" s="31">
        <v>21.955283422459893</v>
      </c>
      <c r="J72" s="31">
        <v>0</v>
      </c>
    </row>
    <row r="73" spans="1:10" ht="15.75">
      <c r="A73" s="15" t="s">
        <v>59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</row>
    <row r="74" spans="1:10" s="5" customFormat="1" ht="15.75">
      <c r="A74" s="8" t="s">
        <v>62</v>
      </c>
      <c r="B74" s="32">
        <f>SUM(B60:B73)</f>
        <v>34935.742478411485</v>
      </c>
      <c r="C74" s="32">
        <f t="shared" ref="C74:J74" si="6">SUM(C60:C73)</f>
        <v>1682.4032513540712</v>
      </c>
      <c r="D74" s="32">
        <f t="shared" si="6"/>
        <v>24368.232040479816</v>
      </c>
      <c r="E74" s="32">
        <f t="shared" si="6"/>
        <v>654.89172254589425</v>
      </c>
      <c r="F74" s="32">
        <f t="shared" si="6"/>
        <v>438.68235421601207</v>
      </c>
      <c r="G74" s="32">
        <f t="shared" si="6"/>
        <v>924.60721722927451</v>
      </c>
      <c r="H74" s="32">
        <f t="shared" si="6"/>
        <v>339.48857766393559</v>
      </c>
      <c r="I74" s="32">
        <f t="shared" si="6"/>
        <v>206.84318798927507</v>
      </c>
      <c r="J74" s="32">
        <f t="shared" si="6"/>
        <v>0</v>
      </c>
    </row>
    <row r="75" spans="1:10" ht="15.75">
      <c r="A75" s="12" t="s">
        <v>68</v>
      </c>
      <c r="B75" s="31">
        <v>3823.8103676015671</v>
      </c>
      <c r="C75" s="31">
        <v>1764.4888379047227</v>
      </c>
      <c r="D75" s="31">
        <v>11982.04853237781</v>
      </c>
      <c r="E75" s="31">
        <v>496.5349417405651</v>
      </c>
      <c r="F75" s="31">
        <v>36.287688183130541</v>
      </c>
      <c r="G75" s="31">
        <v>407.63010569189521</v>
      </c>
      <c r="H75" s="31">
        <v>148.17313518251186</v>
      </c>
      <c r="I75" s="31">
        <v>85.882453598680144</v>
      </c>
      <c r="J75" s="31">
        <v>28.287207877912969</v>
      </c>
    </row>
    <row r="76" spans="1:10" s="5" customFormat="1" ht="15.75">
      <c r="A76" s="12" t="s">
        <v>127</v>
      </c>
      <c r="B76" s="31">
        <v>2939.0475939356647</v>
      </c>
      <c r="C76" s="31">
        <v>991.79540216116447</v>
      </c>
      <c r="D76" s="31">
        <v>6907.1085844949912</v>
      </c>
      <c r="E76" s="31">
        <v>375.06180716799014</v>
      </c>
      <c r="F76" s="31">
        <v>7.0050337441596655</v>
      </c>
      <c r="G76" s="31">
        <v>238.60896191043858</v>
      </c>
      <c r="H76" s="31">
        <v>85.811663365955894</v>
      </c>
      <c r="I76" s="31">
        <v>47.283977773077737</v>
      </c>
      <c r="J76" s="31">
        <v>8.6091030783133675</v>
      </c>
    </row>
    <row r="77" spans="1:10" s="5" customFormat="1" ht="15.75">
      <c r="A77" s="12" t="s">
        <v>126</v>
      </c>
      <c r="B77" s="31">
        <v>3481.881960189663</v>
      </c>
      <c r="C77" s="31">
        <v>1736.961213385913</v>
      </c>
      <c r="D77" s="31">
        <v>10820.69636377009</v>
      </c>
      <c r="E77" s="31">
        <v>796.67304222024018</v>
      </c>
      <c r="F77" s="31">
        <v>20.755405849490636</v>
      </c>
      <c r="G77" s="31">
        <v>405.04488991127181</v>
      </c>
      <c r="H77" s="31">
        <v>144.86764131574418</v>
      </c>
      <c r="I77" s="31">
        <v>77.781257796973534</v>
      </c>
      <c r="J77" s="31">
        <v>10.483426709231178</v>
      </c>
    </row>
    <row r="78" spans="1:10" s="5" customFormat="1" ht="15.75">
      <c r="A78" s="12" t="s">
        <v>128</v>
      </c>
      <c r="B78" s="31">
        <v>8358.0083297188849</v>
      </c>
      <c r="C78" s="31">
        <v>3856.7827688743459</v>
      </c>
      <c r="D78" s="31">
        <v>26191.740900069264</v>
      </c>
      <c r="E78" s="31">
        <v>1085.316904368387</v>
      </c>
      <c r="F78" s="31">
        <v>79.316869282762909</v>
      </c>
      <c r="G78" s="31">
        <v>890.99057462561802</v>
      </c>
      <c r="H78" s="31">
        <v>323.87495925386327</v>
      </c>
      <c r="I78" s="31">
        <v>187.71884761995747</v>
      </c>
      <c r="J78" s="31">
        <v>63.453495426210317</v>
      </c>
    </row>
    <row r="79" spans="1:10" ht="15.75">
      <c r="A79" s="12" t="s">
        <v>69</v>
      </c>
      <c r="B79" s="31">
        <v>251.29023804226918</v>
      </c>
      <c r="C79" s="31">
        <v>80.311288097886546</v>
      </c>
      <c r="D79" s="31">
        <v>670.68622024471631</v>
      </c>
      <c r="E79" s="31">
        <v>24.262598442714125</v>
      </c>
      <c r="F79" s="31">
        <v>8.8975795328142375</v>
      </c>
      <c r="G79" s="31">
        <v>21.74749721913237</v>
      </c>
      <c r="H79" s="31">
        <v>7.9044226918798675</v>
      </c>
      <c r="I79" s="31">
        <v>4.5861223581757509</v>
      </c>
      <c r="J79" s="31">
        <v>0.73979532814238036</v>
      </c>
    </row>
    <row r="80" spans="1:10" ht="15.75">
      <c r="A80" s="12" t="s">
        <v>63</v>
      </c>
      <c r="B80" s="31">
        <v>15032.693389046028</v>
      </c>
      <c r="C80" s="31">
        <v>3625.9320107996914</v>
      </c>
      <c r="D80" s="31">
        <v>44509.993245050136</v>
      </c>
      <c r="E80" s="31">
        <v>1396.5319902288506</v>
      </c>
      <c r="F80" s="31">
        <v>90.038570326562095</v>
      </c>
      <c r="G80" s="31">
        <v>1016.6930264849576</v>
      </c>
      <c r="H80" s="31">
        <v>368.59539727436356</v>
      </c>
      <c r="I80" s="31">
        <v>211.96204937001801</v>
      </c>
      <c r="J80" s="31">
        <v>24.38919773720751</v>
      </c>
    </row>
    <row r="81" spans="1:10" ht="17.25" customHeight="1">
      <c r="A81" s="12" t="s">
        <v>65</v>
      </c>
      <c r="B81" s="31">
        <v>128.68352741863578</v>
      </c>
      <c r="C81" s="31">
        <v>70.887204636647354</v>
      </c>
      <c r="D81" s="31">
        <v>366.72871511368703</v>
      </c>
      <c r="E81" s="31">
        <v>20.793485510477041</v>
      </c>
      <c r="F81" s="31">
        <v>0.49621043245653146</v>
      </c>
      <c r="G81" s="31">
        <v>14.838960320998662</v>
      </c>
      <c r="H81" s="31">
        <v>5.3638930004458309</v>
      </c>
      <c r="I81" s="31">
        <v>3.0481497993758362</v>
      </c>
      <c r="J81" s="31">
        <v>0.7088720463664735</v>
      </c>
    </row>
    <row r="82" spans="1:10" ht="15.75">
      <c r="A82" s="12" t="s">
        <v>70</v>
      </c>
      <c r="B82" s="31">
        <v>559.32274157303368</v>
      </c>
      <c r="C82" s="31">
        <v>145.95021348314609</v>
      </c>
      <c r="D82" s="31">
        <v>641.33631544943819</v>
      </c>
      <c r="E82" s="31">
        <v>54.353932584269664</v>
      </c>
      <c r="F82" s="31">
        <v>9.7837078651685392</v>
      </c>
      <c r="G82" s="31">
        <v>36.719101123595507</v>
      </c>
      <c r="H82" s="31">
        <v>13.205831460674156</v>
      </c>
      <c r="I82" s="31">
        <v>7.3278764044943818</v>
      </c>
      <c r="J82" s="31">
        <v>2.2949438202247192</v>
      </c>
    </row>
    <row r="83" spans="1:10" ht="15.75">
      <c r="A83" s="12" t="s">
        <v>66</v>
      </c>
      <c r="B83" s="31">
        <v>458.49561461187216</v>
      </c>
      <c r="C83" s="31">
        <v>112.0363488584475</v>
      </c>
      <c r="D83" s="31">
        <v>512.69049680365299</v>
      </c>
      <c r="E83" s="31">
        <v>30.280184474885846</v>
      </c>
      <c r="F83" s="31">
        <v>11.524838356164384</v>
      </c>
      <c r="G83" s="31">
        <v>28.611691324200915</v>
      </c>
      <c r="H83" s="31">
        <v>10.381735159817351</v>
      </c>
      <c r="I83" s="31">
        <v>6.025114155251142</v>
      </c>
      <c r="J83" s="31">
        <v>2.9969844748858447</v>
      </c>
    </row>
    <row r="84" spans="1:10" ht="15.75">
      <c r="A84" s="12" t="s">
        <v>71</v>
      </c>
      <c r="B84" s="31">
        <v>4095.576744127517</v>
      </c>
      <c r="C84" s="31">
        <v>2043.1062154642059</v>
      </c>
      <c r="D84" s="31">
        <v>12727.888682606264</v>
      </c>
      <c r="E84" s="31">
        <v>937.08974818232662</v>
      </c>
      <c r="F84" s="31">
        <v>24.413632550335571</v>
      </c>
      <c r="G84" s="31">
        <v>476.43573825503358</v>
      </c>
      <c r="H84" s="31">
        <v>170.40140114653246</v>
      </c>
      <c r="I84" s="31">
        <v>91.490293484340043</v>
      </c>
      <c r="J84" s="31">
        <v>12.330939457494408</v>
      </c>
    </row>
    <row r="85" spans="1:10" ht="15.75">
      <c r="A85" s="12" t="s">
        <v>64</v>
      </c>
      <c r="B85" s="31">
        <v>7205.6363971265428</v>
      </c>
      <c r="C85" s="31">
        <v>2951.1008288819307</v>
      </c>
      <c r="D85" s="31">
        <v>19610.60047890956</v>
      </c>
      <c r="E85" s="31">
        <v>880.31703812856881</v>
      </c>
      <c r="F85" s="31">
        <v>26.557266531589612</v>
      </c>
      <c r="G85" s="31">
        <v>730.43297108123045</v>
      </c>
      <c r="H85" s="31">
        <v>262.76098729047703</v>
      </c>
      <c r="I85" s="31">
        <v>146.08204089150857</v>
      </c>
      <c r="J85" s="31">
        <v>59.762387179959475</v>
      </c>
    </row>
    <row r="86" spans="1:10" ht="15.75">
      <c r="A86" s="12" t="s">
        <v>67</v>
      </c>
      <c r="B86" s="31">
        <v>547.07257210422222</v>
      </c>
      <c r="C86" s="31">
        <v>184.61220629460828</v>
      </c>
      <c r="D86" s="31">
        <v>1285.684929658612</v>
      </c>
      <c r="E86" s="31">
        <v>69.813746065869807</v>
      </c>
      <c r="F86" s="31">
        <v>1.303912632212572</v>
      </c>
      <c r="G86" s="31">
        <v>44.41452403474073</v>
      </c>
      <c r="H86" s="31">
        <v>15.972929744604006</v>
      </c>
      <c r="I86" s="31">
        <v>8.8014102674348607</v>
      </c>
      <c r="J86" s="31">
        <v>1.6025448447845902</v>
      </c>
    </row>
    <row r="87" spans="1:10" s="5" customFormat="1" ht="15.75">
      <c r="A87" s="8" t="s">
        <v>72</v>
      </c>
      <c r="B87" s="32">
        <f>SUM(B75:B86)</f>
        <v>46881.519475495908</v>
      </c>
      <c r="C87" s="32">
        <f t="shared" ref="C87:J87" si="7">SUM(C75:C86)</f>
        <v>17563.964538842709</v>
      </c>
      <c r="D87" s="32">
        <f t="shared" si="7"/>
        <v>136227.20346454822</v>
      </c>
      <c r="E87" s="32">
        <f t="shared" si="7"/>
        <v>6167.0294191151443</v>
      </c>
      <c r="F87" s="32">
        <f t="shared" si="7"/>
        <v>316.38071528684736</v>
      </c>
      <c r="G87" s="32">
        <f t="shared" si="7"/>
        <v>4312.1680419831137</v>
      </c>
      <c r="H87" s="32">
        <f t="shared" si="7"/>
        <v>1557.3139968868693</v>
      </c>
      <c r="I87" s="32">
        <f t="shared" si="7"/>
        <v>877.98959351928761</v>
      </c>
      <c r="J87" s="32">
        <f t="shared" si="7"/>
        <v>215.6588979807332</v>
      </c>
    </row>
    <row r="88" spans="1:10" ht="31.5">
      <c r="A88" s="7" t="s">
        <v>73</v>
      </c>
      <c r="B88" s="31">
        <v>274.87697373772676</v>
      </c>
      <c r="C88" s="31">
        <v>0</v>
      </c>
      <c r="D88" s="31">
        <v>9670.1903430334332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</row>
    <row r="89" spans="1:10" ht="31.5">
      <c r="A89" s="11" t="s">
        <v>74</v>
      </c>
      <c r="B89" s="31">
        <v>0</v>
      </c>
      <c r="C89" s="31">
        <v>0</v>
      </c>
      <c r="D89" s="31">
        <v>5782.2878199564439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</row>
    <row r="90" spans="1:10" ht="47.25">
      <c r="A90" s="11" t="s">
        <v>75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</row>
    <row r="91" spans="1:10" s="5" customFormat="1" ht="15.75">
      <c r="A91" s="6" t="s">
        <v>76</v>
      </c>
      <c r="B91" s="32">
        <f>SUM(B88:B90)</f>
        <v>274.87697373772676</v>
      </c>
      <c r="C91" s="32">
        <f t="shared" ref="C91:J91" si="8">SUM(C88:C90)</f>
        <v>0</v>
      </c>
      <c r="D91" s="32">
        <f t="shared" si="8"/>
        <v>15452.478162989877</v>
      </c>
      <c r="E91" s="32">
        <f t="shared" si="8"/>
        <v>0</v>
      </c>
      <c r="F91" s="32">
        <f t="shared" si="8"/>
        <v>0</v>
      </c>
      <c r="G91" s="32">
        <f t="shared" si="8"/>
        <v>0</v>
      </c>
      <c r="H91" s="32">
        <f t="shared" si="8"/>
        <v>0</v>
      </c>
      <c r="I91" s="32">
        <f t="shared" si="8"/>
        <v>0</v>
      </c>
      <c r="J91" s="32">
        <f t="shared" si="8"/>
        <v>0</v>
      </c>
    </row>
    <row r="92" spans="1:10" s="5" customFormat="1" ht="15.75">
      <c r="A92" s="41"/>
      <c r="B92" s="32">
        <f>B7+B13+B25+B37+B42+B59+B74+B87+B91</f>
        <v>695584.55558127351</v>
      </c>
      <c r="C92" s="32">
        <f t="shared" ref="C92:J92" si="9">C7+C13+C25+C37+C42+C59+C74+C87+C91</f>
        <v>222777.31780415264</v>
      </c>
      <c r="D92" s="32">
        <f t="shared" si="9"/>
        <v>1056822.0519428034</v>
      </c>
      <c r="E92" s="32">
        <f t="shared" si="9"/>
        <v>99604.813205090424</v>
      </c>
      <c r="F92" s="32">
        <f t="shared" si="9"/>
        <v>7731.0456750868279</v>
      </c>
      <c r="G92" s="32">
        <f t="shared" si="9"/>
        <v>55815.016561462064</v>
      </c>
      <c r="H92" s="32">
        <f t="shared" si="9"/>
        <v>20097.331176274012</v>
      </c>
      <c r="I92" s="32">
        <f t="shared" si="9"/>
        <v>11177.470288418794</v>
      </c>
      <c r="J92" s="32">
        <f t="shared" si="9"/>
        <v>1482.4514184438187</v>
      </c>
    </row>
    <row r="94" spans="1:10">
      <c r="C94" s="9"/>
      <c r="H94" s="37"/>
    </row>
    <row r="96" spans="1:10" ht="31.5">
      <c r="A96" s="42" t="s">
        <v>140</v>
      </c>
      <c r="B96" s="40">
        <f>B49+B78+B33</f>
        <v>38614.107147412171</v>
      </c>
      <c r="C96" s="40">
        <f t="shared" ref="C96:J96" si="10">C49+C78+C33</f>
        <v>21032.178553225534</v>
      </c>
      <c r="D96" s="40">
        <f t="shared" si="10"/>
        <v>84477.052622656382</v>
      </c>
      <c r="E96" s="40">
        <f t="shared" si="10"/>
        <v>5408.0862802789652</v>
      </c>
      <c r="F96" s="40">
        <f t="shared" si="10"/>
        <v>554.55936805273598</v>
      </c>
      <c r="G96" s="40">
        <f t="shared" si="10"/>
        <v>3889.1682335140558</v>
      </c>
      <c r="H96" s="40">
        <f t="shared" si="10"/>
        <v>1415.1473997707135</v>
      </c>
      <c r="I96" s="40">
        <f t="shared" si="10"/>
        <v>826.88513322505912</v>
      </c>
      <c r="J96" s="40">
        <f t="shared" si="10"/>
        <v>162.59958202966394</v>
      </c>
    </row>
    <row r="97" spans="1:10" ht="31.5">
      <c r="A97" s="42" t="s">
        <v>142</v>
      </c>
      <c r="B97" s="40">
        <f>B39+B76</f>
        <v>21721.294320463767</v>
      </c>
      <c r="C97" s="40">
        <f t="shared" ref="C97:J97" si="11">C39+C76</f>
        <v>4026.5790827164533</v>
      </c>
      <c r="D97" s="40">
        <f t="shared" si="11"/>
        <v>28061.14236078371</v>
      </c>
      <c r="E97" s="40">
        <f t="shared" si="11"/>
        <v>375.06180716799014</v>
      </c>
      <c r="F97" s="40">
        <f t="shared" si="11"/>
        <v>340.32726395431564</v>
      </c>
      <c r="G97" s="40">
        <f t="shared" si="11"/>
        <v>2538.1566011844106</v>
      </c>
      <c r="H97" s="40">
        <f t="shared" si="11"/>
        <v>911.38470320521446</v>
      </c>
      <c r="I97" s="40">
        <f t="shared" si="11"/>
        <v>499.83897073583421</v>
      </c>
      <c r="J97" s="40">
        <f t="shared" si="11"/>
        <v>8.6091030783133675</v>
      </c>
    </row>
    <row r="98" spans="1:10" ht="47.25">
      <c r="A98" s="42" t="s">
        <v>143</v>
      </c>
      <c r="B98" s="40">
        <f>B46+B77</f>
        <v>37241.067411279597</v>
      </c>
      <c r="C98" s="40">
        <f t="shared" ref="C98:J98" si="12">C46+C77</f>
        <v>7624.5807015320097</v>
      </c>
      <c r="D98" s="40">
        <f t="shared" si="12"/>
        <v>56496.21202680625</v>
      </c>
      <c r="E98" s="40">
        <f t="shared" si="12"/>
        <v>796.67304222024018</v>
      </c>
      <c r="F98" s="40">
        <f t="shared" si="12"/>
        <v>685.55734472559982</v>
      </c>
      <c r="G98" s="40">
        <f t="shared" si="12"/>
        <v>4463.8789130870227</v>
      </c>
      <c r="H98" s="40">
        <f t="shared" si="12"/>
        <v>1609.0671812434471</v>
      </c>
      <c r="I98" s="40">
        <f t="shared" si="12"/>
        <v>899.40092014459424</v>
      </c>
      <c r="J98" s="40">
        <f t="shared" si="12"/>
        <v>10.483426709231178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80" zoomScaleNormal="8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98" sqref="A98"/>
    </sheetView>
  </sheetViews>
  <sheetFormatPr defaultRowHeight="15"/>
  <cols>
    <col min="1" max="1" width="70.140625" customWidth="1"/>
    <col min="2" max="10" width="22.42578125" customWidth="1"/>
  </cols>
  <sheetData>
    <row r="1" spans="1:10" ht="15.75">
      <c r="J1" s="23" t="s">
        <v>121</v>
      </c>
    </row>
    <row r="2" spans="1:10" ht="24" customHeight="1">
      <c r="A2" s="46" t="s">
        <v>102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>
      <c r="A3" s="47" t="s">
        <v>0</v>
      </c>
      <c r="B3" s="48" t="s">
        <v>80</v>
      </c>
      <c r="C3" s="48" t="s">
        <v>81</v>
      </c>
      <c r="D3" s="48" t="s">
        <v>82</v>
      </c>
      <c r="E3" s="49" t="s">
        <v>83</v>
      </c>
      <c r="F3" s="49"/>
      <c r="G3" s="49"/>
      <c r="H3" s="49"/>
      <c r="I3" s="49"/>
      <c r="J3" s="49"/>
    </row>
    <row r="4" spans="1:10" s="2" customFormat="1" ht="42.75">
      <c r="A4" s="47"/>
      <c r="B4" s="48"/>
      <c r="C4" s="48"/>
      <c r="D4" s="48"/>
      <c r="E4" s="29" t="s">
        <v>84</v>
      </c>
      <c r="F4" s="29" t="s">
        <v>85</v>
      </c>
      <c r="G4" s="29" t="s">
        <v>86</v>
      </c>
      <c r="H4" s="29" t="s">
        <v>87</v>
      </c>
      <c r="I4" s="29" t="s">
        <v>88</v>
      </c>
      <c r="J4" s="29" t="s">
        <v>89</v>
      </c>
    </row>
    <row r="5" spans="1:10" ht="31.5">
      <c r="A5" s="11" t="s">
        <v>7</v>
      </c>
      <c r="B5" s="31">
        <v>8344.3135704098258</v>
      </c>
      <c r="C5" s="31">
        <v>0</v>
      </c>
      <c r="D5" s="31">
        <v>22651.3797397694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</row>
    <row r="6" spans="1:10" ht="15.75">
      <c r="A6" s="11" t="s">
        <v>8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</row>
    <row r="7" spans="1:10" s="5" customFormat="1" ht="15.75">
      <c r="A7" s="6" t="s">
        <v>9</v>
      </c>
      <c r="B7" s="32">
        <f>SUM(B5:B6)</f>
        <v>8344.3135704098258</v>
      </c>
      <c r="C7" s="32">
        <f t="shared" ref="C7:J7" si="0">SUM(C5:C6)</f>
        <v>0</v>
      </c>
      <c r="D7" s="32">
        <f t="shared" si="0"/>
        <v>22651.3797397694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ht="31.5">
      <c r="A8" s="11" t="s">
        <v>12</v>
      </c>
      <c r="B8" s="31">
        <v>0</v>
      </c>
      <c r="C8" s="31">
        <v>46803.586494147952</v>
      </c>
      <c r="D8" s="31">
        <v>6045.4426229089377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</row>
    <row r="9" spans="1:10" ht="15.75">
      <c r="A9" s="11" t="s">
        <v>14</v>
      </c>
      <c r="B9" s="31">
        <v>1907.1875069124424</v>
      </c>
      <c r="C9" s="31">
        <v>26686.407932027651</v>
      </c>
      <c r="D9" s="31">
        <v>114271.29788018433</v>
      </c>
      <c r="E9" s="31">
        <v>0</v>
      </c>
      <c r="F9" s="31">
        <v>83.829211981566814</v>
      </c>
      <c r="G9" s="31">
        <v>747.78312903225799</v>
      </c>
      <c r="H9" s="31">
        <v>270.78253917050694</v>
      </c>
      <c r="I9" s="31">
        <v>155.92857142857142</v>
      </c>
      <c r="J9" s="31">
        <v>0</v>
      </c>
    </row>
    <row r="10" spans="1:10" ht="31.5">
      <c r="A10" s="11" t="s">
        <v>11</v>
      </c>
      <c r="B10" s="31">
        <v>0</v>
      </c>
      <c r="C10" s="31">
        <v>0</v>
      </c>
      <c r="D10" s="31">
        <v>47276.546017853638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1:10" ht="15.75">
      <c r="A11" s="11" t="s">
        <v>10</v>
      </c>
      <c r="B11" s="31">
        <v>1111.0013063469921</v>
      </c>
      <c r="C11" s="31">
        <v>18201.46730936578</v>
      </c>
      <c r="D11" s="31">
        <v>40554.352363038197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2.9571482491315702</v>
      </c>
    </row>
    <row r="12" spans="1:10" ht="15.75">
      <c r="A12" s="11" t="s">
        <v>13</v>
      </c>
      <c r="B12" s="31">
        <v>0</v>
      </c>
      <c r="C12" s="31">
        <v>7371.5663471415719</v>
      </c>
      <c r="D12" s="31">
        <v>4368.329372641484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</row>
    <row r="13" spans="1:10" s="5" customFormat="1" ht="15.75">
      <c r="A13" s="6" t="s">
        <v>15</v>
      </c>
      <c r="B13" s="32">
        <f>SUM(B8:B12)</f>
        <v>3018.1888132594345</v>
      </c>
      <c r="C13" s="32">
        <f t="shared" ref="C13:J13" si="1">SUM(C8:C12)</f>
        <v>99063.028082682955</v>
      </c>
      <c r="D13" s="32">
        <f t="shared" si="1"/>
        <v>212515.9682566266</v>
      </c>
      <c r="E13" s="32">
        <f t="shared" si="1"/>
        <v>0</v>
      </c>
      <c r="F13" s="32">
        <f t="shared" si="1"/>
        <v>83.829211981566814</v>
      </c>
      <c r="G13" s="32">
        <f t="shared" si="1"/>
        <v>747.78312903225799</v>
      </c>
      <c r="H13" s="32">
        <f t="shared" si="1"/>
        <v>270.78253917050694</v>
      </c>
      <c r="I13" s="32">
        <f t="shared" si="1"/>
        <v>155.92857142857142</v>
      </c>
      <c r="J13" s="32">
        <f t="shared" si="1"/>
        <v>2.9571482491315702</v>
      </c>
    </row>
    <row r="14" spans="1:10" ht="15.75">
      <c r="A14" s="11" t="s">
        <v>20</v>
      </c>
      <c r="B14" s="31">
        <v>29465.504020572636</v>
      </c>
      <c r="C14" s="31">
        <v>17275.843150088964</v>
      </c>
      <c r="D14" s="31">
        <v>465.6767265379703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1:10" ht="15.75">
      <c r="A15" s="16" t="s">
        <v>93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</row>
    <row r="16" spans="1:10" ht="31.5">
      <c r="A16" s="11" t="s">
        <v>19</v>
      </c>
      <c r="B16" s="31">
        <v>28565.669146549928</v>
      </c>
      <c r="C16" s="31">
        <v>1181.916132465255</v>
      </c>
      <c r="D16" s="31">
        <v>5318.6119588697302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1:10" ht="15.75">
      <c r="A17" s="11" t="s">
        <v>107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0" ht="15.75">
      <c r="A18" s="16" t="s">
        <v>92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5.75">
      <c r="A19" s="11" t="s">
        <v>21</v>
      </c>
      <c r="B19" s="31">
        <v>70.914826118263079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15.75">
      <c r="A20" s="11" t="s">
        <v>22</v>
      </c>
      <c r="B20" s="31">
        <v>0</v>
      </c>
      <c r="C20" s="31">
        <v>0</v>
      </c>
      <c r="D20" s="31">
        <v>16.869152384563161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0" ht="15.75">
      <c r="A21" s="16" t="s">
        <v>91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5.75">
      <c r="A22" s="12" t="s">
        <v>18</v>
      </c>
      <c r="B22" s="31">
        <v>72513.218931672789</v>
      </c>
      <c r="C22" s="31">
        <v>15724.721553186046</v>
      </c>
      <c r="D22" s="31">
        <v>51604.244292416617</v>
      </c>
      <c r="E22" s="31">
        <v>8740.3206844664346</v>
      </c>
      <c r="F22" s="31">
        <v>2343.1866088885099</v>
      </c>
      <c r="G22" s="31">
        <v>4666.7399129915557</v>
      </c>
      <c r="H22" s="31">
        <v>1710.7490731041541</v>
      </c>
      <c r="I22" s="31">
        <v>1034.1071398106287</v>
      </c>
      <c r="J22" s="31">
        <v>525.40891990104933</v>
      </c>
    </row>
    <row r="23" spans="1:10" ht="15.75">
      <c r="A23" s="12" t="s">
        <v>16</v>
      </c>
      <c r="B23" s="31">
        <v>92911.6531782659</v>
      </c>
      <c r="C23" s="31">
        <v>22158.169401156068</v>
      </c>
      <c r="D23" s="31">
        <v>95416.296721387276</v>
      </c>
      <c r="E23" s="31">
        <v>13564.429209710983</v>
      </c>
      <c r="F23" s="31">
        <v>554.86890173410404</v>
      </c>
      <c r="G23" s="31">
        <v>6930.0813872832368</v>
      </c>
      <c r="H23" s="31">
        <v>2491.1301734104045</v>
      </c>
      <c r="I23" s="31">
        <v>1372.7225433526012</v>
      </c>
      <c r="J23" s="31">
        <v>272.62558705202309</v>
      </c>
    </row>
    <row r="24" spans="1:10" ht="15.75">
      <c r="A24" s="16" t="s">
        <v>90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s="5" customFormat="1" ht="15.75">
      <c r="A25" s="6" t="s">
        <v>23</v>
      </c>
      <c r="B25" s="32">
        <f>SUM(B14:B24)</f>
        <v>223526.9601031795</v>
      </c>
      <c r="C25" s="32">
        <f t="shared" ref="C25:J25" si="2">SUM(C14:C24)</f>
        <v>56340.650236896334</v>
      </c>
      <c r="D25" s="32">
        <f t="shared" si="2"/>
        <v>152821.69885159616</v>
      </c>
      <c r="E25" s="32">
        <f t="shared" si="2"/>
        <v>22304.749894177417</v>
      </c>
      <c r="F25" s="32">
        <f t="shared" si="2"/>
        <v>2898.0555106226138</v>
      </c>
      <c r="G25" s="32">
        <f t="shared" si="2"/>
        <v>11596.821300274793</v>
      </c>
      <c r="H25" s="32">
        <f t="shared" si="2"/>
        <v>4201.8792465145589</v>
      </c>
      <c r="I25" s="32">
        <f t="shared" si="2"/>
        <v>2406.8296831632297</v>
      </c>
      <c r="J25" s="32">
        <f t="shared" si="2"/>
        <v>798.03450695307242</v>
      </c>
    </row>
    <row r="26" spans="1:10" ht="15.75">
      <c r="A26" s="12" t="s">
        <v>17</v>
      </c>
      <c r="B26" s="31">
        <v>11014.358541910333</v>
      </c>
      <c r="C26" s="31">
        <v>4273.3504866414405</v>
      </c>
      <c r="D26" s="31">
        <v>26385.832710010323</v>
      </c>
      <c r="E26" s="31">
        <v>2389.6848304093564</v>
      </c>
      <c r="F26" s="31">
        <v>230.59236326109394</v>
      </c>
      <c r="G26" s="31">
        <v>1169.715238390093</v>
      </c>
      <c r="H26" s="31">
        <v>414.37743309253528</v>
      </c>
      <c r="I26" s="31">
        <v>211.8700371517028</v>
      </c>
      <c r="J26" s="31">
        <v>29.563123495012043</v>
      </c>
    </row>
    <row r="27" spans="1:10" ht="15.75">
      <c r="A27" s="12" t="s">
        <v>31</v>
      </c>
      <c r="B27" s="31">
        <v>2511.8202225633154</v>
      </c>
      <c r="C27" s="31">
        <v>1029.0266534919417</v>
      </c>
      <c r="D27" s="31">
        <v>3857.8652935533387</v>
      </c>
      <c r="E27" s="31">
        <v>240.74003875671531</v>
      </c>
      <c r="F27" s="31">
        <v>37.090288181120492</v>
      </c>
      <c r="G27" s="31">
        <v>199.87068303914046</v>
      </c>
      <c r="H27" s="31">
        <v>73.901765157329237</v>
      </c>
      <c r="I27" s="31">
        <v>46.608499616270144</v>
      </c>
      <c r="J27" s="31">
        <v>1.6795855717574828</v>
      </c>
    </row>
    <row r="28" spans="1:10" ht="15.75">
      <c r="A28" s="12" t="s">
        <v>30</v>
      </c>
      <c r="B28" s="31">
        <v>469.2622114967462</v>
      </c>
      <c r="C28" s="31">
        <v>180.25107809110631</v>
      </c>
      <c r="D28" s="31">
        <v>670.23019956616054</v>
      </c>
      <c r="E28" s="31">
        <v>52.507053145336229</v>
      </c>
      <c r="F28" s="31">
        <v>2.5751117136659438</v>
      </c>
      <c r="G28" s="31">
        <v>36.729121475054235</v>
      </c>
      <c r="H28" s="31">
        <v>13.132592190889373</v>
      </c>
      <c r="I28" s="31">
        <v>7.0460921908893708</v>
      </c>
      <c r="J28" s="31">
        <v>0.56182212581344904</v>
      </c>
    </row>
    <row r="29" spans="1:10" ht="15.75">
      <c r="A29" s="12" t="s">
        <v>25</v>
      </c>
      <c r="B29" s="31">
        <v>3131.7630823928894</v>
      </c>
      <c r="C29" s="31">
        <v>1189.3822159193051</v>
      </c>
      <c r="D29" s="31">
        <v>4759.4867056826133</v>
      </c>
      <c r="E29" s="31">
        <v>591.90770718066517</v>
      </c>
      <c r="F29" s="31">
        <v>5.7721090582243084</v>
      </c>
      <c r="G29" s="31">
        <v>279.20583241785681</v>
      </c>
      <c r="H29" s="31">
        <v>101.31430420453411</v>
      </c>
      <c r="I29" s="31">
        <v>58.541083791071607</v>
      </c>
      <c r="J29" s="31">
        <v>12.161377409367821</v>
      </c>
    </row>
    <row r="30" spans="1:10" ht="15.75">
      <c r="A30" s="12" t="s">
        <v>27</v>
      </c>
      <c r="B30" s="31">
        <v>149.28507831821926</v>
      </c>
      <c r="C30" s="31">
        <v>68.429183841714746</v>
      </c>
      <c r="D30" s="31">
        <v>395.89312448474857</v>
      </c>
      <c r="E30" s="31">
        <v>21.668095630667764</v>
      </c>
      <c r="F30" s="31">
        <v>0.78318219291014013</v>
      </c>
      <c r="G30" s="31">
        <v>15.726298433635613</v>
      </c>
      <c r="H30" s="31">
        <v>5.8164880461665289</v>
      </c>
      <c r="I30" s="31">
        <v>3.654905193734542</v>
      </c>
      <c r="J30" s="31">
        <v>0.56389117889530094</v>
      </c>
    </row>
    <row r="31" spans="1:10" ht="15.75">
      <c r="A31" s="12" t="s">
        <v>29</v>
      </c>
      <c r="B31" s="31">
        <v>11978.296454526182</v>
      </c>
      <c r="C31" s="31">
        <v>5843.5563129107477</v>
      </c>
      <c r="D31" s="31">
        <v>34939.535033283872</v>
      </c>
      <c r="E31" s="31">
        <v>1753.0633877464491</v>
      </c>
      <c r="F31" s="31">
        <v>40.904812380750478</v>
      </c>
      <c r="G31" s="31">
        <v>1255.3920661437353</v>
      </c>
      <c r="H31" s="31">
        <v>455.79648081407674</v>
      </c>
      <c r="I31" s="31">
        <v>263.92953656985372</v>
      </c>
      <c r="J31" s="31">
        <v>20.452406190375239</v>
      </c>
    </row>
    <row r="32" spans="1:10" ht="15.75">
      <c r="A32" s="12" t="s">
        <v>28</v>
      </c>
      <c r="B32" s="31">
        <v>18293.146964856231</v>
      </c>
      <c r="C32" s="31">
        <v>5828.3582492012783</v>
      </c>
      <c r="D32" s="31">
        <v>24171.668108626196</v>
      </c>
      <c r="E32" s="31">
        <v>1959.1093495207667</v>
      </c>
      <c r="F32" s="31">
        <v>266.44225686900961</v>
      </c>
      <c r="G32" s="31">
        <v>1239.1381035143768</v>
      </c>
      <c r="H32" s="31">
        <v>453.52898913738017</v>
      </c>
      <c r="I32" s="31">
        <v>273.29520766773163</v>
      </c>
      <c r="J32" s="31">
        <v>55.834504792332268</v>
      </c>
    </row>
    <row r="33" spans="1:10" ht="15.75">
      <c r="A33" s="7" t="s">
        <v>122</v>
      </c>
      <c r="B33" s="31">
        <v>319.65045881200888</v>
      </c>
      <c r="C33" s="31">
        <v>146.52122023454106</v>
      </c>
      <c r="D33" s="31">
        <v>847.68976593661171</v>
      </c>
      <c r="E33" s="31">
        <v>46.395878334806184</v>
      </c>
      <c r="F33" s="31">
        <v>1.6769566982731854</v>
      </c>
      <c r="G33" s="31">
        <v>33.67329050132556</v>
      </c>
      <c r="H33" s="31">
        <v>12.454274761756908</v>
      </c>
      <c r="I33" s="31">
        <v>7.8258742745229162</v>
      </c>
      <c r="J33" s="31">
        <v>1.2074088227566935</v>
      </c>
    </row>
    <row r="34" spans="1:10" ht="15.75">
      <c r="A34" s="12" t="s">
        <v>24</v>
      </c>
      <c r="B34" s="31">
        <v>282.43053074792243</v>
      </c>
      <c r="C34" s="31">
        <v>90.872576177285325</v>
      </c>
      <c r="D34" s="31">
        <v>487.30129529085872</v>
      </c>
      <c r="E34" s="31">
        <v>43.813236565096958</v>
      </c>
      <c r="F34" s="31">
        <v>7.9578349030470914</v>
      </c>
      <c r="G34" s="31">
        <v>22.018896398891965</v>
      </c>
      <c r="H34" s="31">
        <v>8.0924609418282554</v>
      </c>
      <c r="I34" s="31">
        <v>4.9662648199445982</v>
      </c>
      <c r="J34" s="31">
        <v>1.5256720221606648</v>
      </c>
    </row>
    <row r="35" spans="1:10" ht="15.75">
      <c r="A35" s="7" t="s">
        <v>32</v>
      </c>
      <c r="B35" s="31">
        <v>0</v>
      </c>
      <c r="C35" s="31">
        <v>0</v>
      </c>
      <c r="D35" s="31">
        <v>630.55335939575968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1:10" ht="15.75">
      <c r="A36" s="11" t="s">
        <v>26</v>
      </c>
      <c r="B36" s="31">
        <v>90292.723420854702</v>
      </c>
      <c r="C36" s="31">
        <v>15776.794611282052</v>
      </c>
      <c r="D36" s="31">
        <v>123082.37614666666</v>
      </c>
      <c r="E36" s="31">
        <v>0</v>
      </c>
      <c r="F36" s="31">
        <v>2308.5448707692308</v>
      </c>
      <c r="G36" s="31">
        <v>9493.5284594871791</v>
      </c>
      <c r="H36" s="31">
        <v>3444.8676068376067</v>
      </c>
      <c r="I36" s="31">
        <v>1988.562394188034</v>
      </c>
      <c r="J36" s="31">
        <v>0</v>
      </c>
    </row>
    <row r="37" spans="1:10" s="5" customFormat="1" ht="15.75">
      <c r="A37" s="8" t="s">
        <v>33</v>
      </c>
      <c r="B37" s="32">
        <f>SUM(B26:B36)</f>
        <v>138442.73696647855</v>
      </c>
      <c r="C37" s="32">
        <f t="shared" ref="C37:J37" si="3">SUM(C26:C36)</f>
        <v>34426.542587791417</v>
      </c>
      <c r="D37" s="32">
        <f t="shared" si="3"/>
        <v>220228.43174249714</v>
      </c>
      <c r="E37" s="32">
        <f t="shared" si="3"/>
        <v>7098.8895772898604</v>
      </c>
      <c r="F37" s="32">
        <f t="shared" si="3"/>
        <v>2902.3397860273262</v>
      </c>
      <c r="G37" s="32">
        <f t="shared" si="3"/>
        <v>13744.99798980129</v>
      </c>
      <c r="H37" s="32">
        <f t="shared" si="3"/>
        <v>4983.2823951841037</v>
      </c>
      <c r="I37" s="32">
        <f t="shared" si="3"/>
        <v>2866.2998954637551</v>
      </c>
      <c r="J37" s="32">
        <f t="shared" si="3"/>
        <v>123.54979160847095</v>
      </c>
    </row>
    <row r="38" spans="1:10" ht="15.75">
      <c r="A38" s="11" t="s">
        <v>34</v>
      </c>
      <c r="B38" s="31">
        <v>30194.617202731701</v>
      </c>
      <c r="C38" s="31">
        <v>4878.7635076406968</v>
      </c>
      <c r="D38" s="31">
        <v>34007.537312522465</v>
      </c>
      <c r="E38" s="31">
        <v>0</v>
      </c>
      <c r="F38" s="31">
        <v>535.85396303275206</v>
      </c>
      <c r="G38" s="31">
        <v>3696.7869667033365</v>
      </c>
      <c r="H38" s="31">
        <v>1327.2031869819523</v>
      </c>
      <c r="I38" s="31">
        <v>727.53386631231558</v>
      </c>
      <c r="J38" s="31">
        <v>0</v>
      </c>
    </row>
    <row r="39" spans="1:10" ht="15.75">
      <c r="A39" s="11" t="s">
        <v>123</v>
      </c>
      <c r="B39" s="31">
        <v>71307.753273471899</v>
      </c>
      <c r="C39" s="31">
        <v>11521.710319444712</v>
      </c>
      <c r="D39" s="31">
        <v>80312.363223711276</v>
      </c>
      <c r="E39" s="31">
        <v>0</v>
      </c>
      <c r="F39" s="31">
        <v>1265.474769789844</v>
      </c>
      <c r="G39" s="31">
        <v>8730.349360726028</v>
      </c>
      <c r="H39" s="31">
        <v>3134.3299601607414</v>
      </c>
      <c r="I39" s="31">
        <v>1718.1480070372436</v>
      </c>
      <c r="J39" s="31">
        <v>0</v>
      </c>
    </row>
    <row r="40" spans="1:10" ht="15.75">
      <c r="A40" s="12" t="s">
        <v>35</v>
      </c>
      <c r="B40" s="31">
        <v>19487.79207980747</v>
      </c>
      <c r="C40" s="31">
        <v>7509.2948528840925</v>
      </c>
      <c r="D40" s="31">
        <v>29741.471628289728</v>
      </c>
      <c r="E40" s="31">
        <v>2410.1305833398028</v>
      </c>
      <c r="F40" s="31">
        <v>295.70778324664235</v>
      </c>
      <c r="G40" s="31">
        <v>1755.4363757472245</v>
      </c>
      <c r="H40" s="31">
        <v>636.9045071034858</v>
      </c>
      <c r="I40" s="31">
        <v>365.91716823228006</v>
      </c>
      <c r="J40" s="31">
        <v>41.536992469528762</v>
      </c>
    </row>
    <row r="41" spans="1:10" ht="31.5">
      <c r="A41" s="7" t="s">
        <v>44</v>
      </c>
      <c r="B41" s="31">
        <v>19100.681992787497</v>
      </c>
      <c r="C41" s="31">
        <v>4337.5322452250566</v>
      </c>
      <c r="D41" s="31">
        <v>30189.107001469212</v>
      </c>
      <c r="E41" s="31">
        <v>0</v>
      </c>
      <c r="F41" s="31">
        <v>36.435154267396818</v>
      </c>
      <c r="G41" s="31">
        <v>1098.2596500601041</v>
      </c>
      <c r="H41" s="31">
        <v>411.19674101776411</v>
      </c>
      <c r="I41" s="31">
        <v>272.39962334713505</v>
      </c>
      <c r="J41" s="31">
        <v>0</v>
      </c>
    </row>
    <row r="42" spans="1:10" s="5" customFormat="1" ht="15.75">
      <c r="A42" s="13" t="s">
        <v>36</v>
      </c>
      <c r="B42" s="32">
        <f>SUM(B38:B41)</f>
        <v>140090.84454879854</v>
      </c>
      <c r="C42" s="32">
        <f t="shared" ref="C42:J42" si="4">SUM(C38:C41)</f>
        <v>28247.300925194555</v>
      </c>
      <c r="D42" s="32">
        <f t="shared" si="4"/>
        <v>174250.47916599267</v>
      </c>
      <c r="E42" s="32">
        <f t="shared" si="4"/>
        <v>2410.1305833398028</v>
      </c>
      <c r="F42" s="32">
        <f t="shared" si="4"/>
        <v>2133.4716703366353</v>
      </c>
      <c r="G42" s="32">
        <f t="shared" si="4"/>
        <v>15280.832353236694</v>
      </c>
      <c r="H42" s="32">
        <f t="shared" si="4"/>
        <v>5509.6343952639436</v>
      </c>
      <c r="I42" s="32">
        <f t="shared" si="4"/>
        <v>3083.998664928974</v>
      </c>
      <c r="J42" s="32">
        <f t="shared" si="4"/>
        <v>41.536992469528762</v>
      </c>
    </row>
    <row r="43" spans="1:10" ht="15.75">
      <c r="A43" s="7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</row>
    <row r="44" spans="1:10" ht="15.75">
      <c r="A44" s="11" t="s">
        <v>51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ht="31.5">
      <c r="A45" s="7" t="s">
        <v>48</v>
      </c>
      <c r="B45" s="31">
        <v>3338.6502638344077</v>
      </c>
      <c r="C45" s="31">
        <v>3120.2459641372552</v>
      </c>
      <c r="D45" s="31">
        <v>358.82444798092428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 ht="31.5">
      <c r="A46" s="11" t="s">
        <v>124</v>
      </c>
      <c r="B46" s="31">
        <v>78958.993548910061</v>
      </c>
      <c r="C46" s="31">
        <v>13770.489511853904</v>
      </c>
      <c r="D46" s="31">
        <v>106829.96933696383</v>
      </c>
      <c r="E46" s="31">
        <v>0</v>
      </c>
      <c r="F46" s="31">
        <v>1554.8980611238908</v>
      </c>
      <c r="G46" s="31">
        <v>9493.1629768242492</v>
      </c>
      <c r="H46" s="31">
        <v>3424.6004600722972</v>
      </c>
      <c r="I46" s="31">
        <v>1921.6773376523793</v>
      </c>
      <c r="J46" s="31">
        <v>0</v>
      </c>
    </row>
    <row r="47" spans="1:10" ht="15.75">
      <c r="A47" s="11" t="s">
        <v>49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</row>
    <row r="48" spans="1:10" ht="31.5">
      <c r="A48" s="7" t="s">
        <v>45</v>
      </c>
      <c r="B48" s="31">
        <v>73109.327324122496</v>
      </c>
      <c r="C48" s="31">
        <v>13895.241783083666</v>
      </c>
      <c r="D48" s="31">
        <v>45398.97476240775</v>
      </c>
      <c r="E48" s="31">
        <v>13032.723489423985</v>
      </c>
      <c r="F48" s="31">
        <v>82.665426311752213</v>
      </c>
      <c r="G48" s="31">
        <v>6512.1457219288122</v>
      </c>
      <c r="H48" s="31">
        <v>2342.5143731186686</v>
      </c>
      <c r="I48" s="31">
        <v>1296.1005550843349</v>
      </c>
      <c r="J48" s="31">
        <v>153.9443012952203</v>
      </c>
    </row>
    <row r="49" spans="1:10" ht="15.75">
      <c r="A49" s="11" t="s">
        <v>125</v>
      </c>
      <c r="B49" s="31">
        <v>703.85272349470972</v>
      </c>
      <c r="C49" s="31">
        <v>434.48799541426825</v>
      </c>
      <c r="D49" s="31">
        <v>1123.9855114762713</v>
      </c>
      <c r="E49" s="31">
        <v>99.834745754615582</v>
      </c>
      <c r="F49" s="31">
        <v>14.399544531753802</v>
      </c>
      <c r="G49" s="31">
        <v>67.749050610236679</v>
      </c>
      <c r="H49" s="31">
        <v>24.461284721392914</v>
      </c>
      <c r="I49" s="31">
        <v>13.795840120375457</v>
      </c>
      <c r="J49" s="31">
        <v>2.1465045737896769</v>
      </c>
    </row>
    <row r="50" spans="1:10" ht="31.5">
      <c r="A50" s="11" t="s">
        <v>38</v>
      </c>
      <c r="B50" s="31">
        <v>37126.551390950051</v>
      </c>
      <c r="C50" s="31">
        <v>6474.8889313421805</v>
      </c>
      <c r="D50" s="31">
        <v>50231.494740487171</v>
      </c>
      <c r="E50" s="31">
        <v>0</v>
      </c>
      <c r="F50" s="31">
        <v>731.11368052377759</v>
      </c>
      <c r="G50" s="31">
        <v>4463.6891888662039</v>
      </c>
      <c r="H50" s="31">
        <v>1610.2484846351506</v>
      </c>
      <c r="I50" s="31">
        <v>903.57366033651317</v>
      </c>
      <c r="J50" s="31">
        <v>0</v>
      </c>
    </row>
    <row r="51" spans="1:10" ht="15.75">
      <c r="A51" s="12" t="s">
        <v>39</v>
      </c>
      <c r="B51" s="31">
        <v>70609.178161164193</v>
      </c>
      <c r="C51" s="31">
        <v>15657.139181655151</v>
      </c>
      <c r="D51" s="31">
        <v>69620.850089431129</v>
      </c>
      <c r="E51" s="31">
        <v>8417.2825301778612</v>
      </c>
      <c r="F51" s="31">
        <v>4182.8962516536822</v>
      </c>
      <c r="G51" s="31">
        <v>4537.4085922093191</v>
      </c>
      <c r="H51" s="31">
        <v>1644.8407683668968</v>
      </c>
      <c r="I51" s="31">
        <v>944.7166250183742</v>
      </c>
      <c r="J51" s="31">
        <v>212.91179585476993</v>
      </c>
    </row>
    <row r="52" spans="1:10" ht="15.75">
      <c r="A52" s="12" t="s">
        <v>41</v>
      </c>
      <c r="B52" s="31">
        <v>10250.124765381544</v>
      </c>
      <c r="C52" s="31">
        <v>2385.866737967172</v>
      </c>
      <c r="D52" s="31">
        <v>11625.610963112051</v>
      </c>
      <c r="E52" s="31">
        <v>1859.5031058056006</v>
      </c>
      <c r="F52" s="31">
        <v>97.153131415483912</v>
      </c>
      <c r="G52" s="31">
        <v>789.90317479265707</v>
      </c>
      <c r="H52" s="31">
        <v>281.94742686608595</v>
      </c>
      <c r="I52" s="31">
        <v>149.81931540410176</v>
      </c>
      <c r="J52" s="31">
        <v>21.679578859700868</v>
      </c>
    </row>
    <row r="53" spans="1:10" ht="15.75">
      <c r="A53" s="11" t="s">
        <v>46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</row>
    <row r="54" spans="1:10" ht="15.75">
      <c r="A54" s="12" t="s">
        <v>42</v>
      </c>
      <c r="B54" s="31">
        <v>55194.899601433513</v>
      </c>
      <c r="C54" s="31">
        <v>14939.987303608501</v>
      </c>
      <c r="D54" s="31">
        <v>99394.67260365792</v>
      </c>
      <c r="E54" s="31">
        <v>7634.3629776569451</v>
      </c>
      <c r="F54" s="31">
        <v>191.63801285219969</v>
      </c>
      <c r="G54" s="31">
        <v>4220.710380622837</v>
      </c>
      <c r="H54" s="31">
        <v>1536.2170520019772</v>
      </c>
      <c r="I54" s="31">
        <v>899.76384083044979</v>
      </c>
      <c r="J54" s="31">
        <v>179.17686791893226</v>
      </c>
    </row>
    <row r="55" spans="1:10" ht="15.75">
      <c r="A55" s="12" t="s">
        <v>40</v>
      </c>
      <c r="B55" s="31">
        <v>275.12636608219691</v>
      </c>
      <c r="C55" s="31">
        <v>169.8352676500603</v>
      </c>
      <c r="D55" s="31">
        <v>439.35028527692737</v>
      </c>
      <c r="E55" s="31">
        <v>39.024001530754248</v>
      </c>
      <c r="F55" s="31">
        <v>5.6285984321365623</v>
      </c>
      <c r="G55" s="31">
        <v>26.482164393728546</v>
      </c>
      <c r="H55" s="31">
        <v>9.5615931440764452</v>
      </c>
      <c r="I55" s="31">
        <v>5.3926187494201692</v>
      </c>
      <c r="J55" s="31">
        <v>0.83903887188050841</v>
      </c>
    </row>
    <row r="56" spans="1:10" ht="15.75">
      <c r="A56" s="11" t="s">
        <v>37</v>
      </c>
      <c r="B56" s="31">
        <v>90745.955466637897</v>
      </c>
      <c r="C56" s="31">
        <v>18831.137062408976</v>
      </c>
      <c r="D56" s="31">
        <v>308541.60435508925</v>
      </c>
      <c r="E56" s="31">
        <v>79965.5350921301</v>
      </c>
      <c r="F56" s="31">
        <v>0</v>
      </c>
      <c r="G56" s="31">
        <v>0</v>
      </c>
      <c r="H56" s="31">
        <v>0</v>
      </c>
      <c r="I56" s="31">
        <v>0</v>
      </c>
      <c r="J56" s="31">
        <v>726.69840773504495</v>
      </c>
    </row>
    <row r="57" spans="1:10" ht="15.75">
      <c r="A57" s="11" t="s">
        <v>50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</row>
    <row r="58" spans="1:10" ht="15.75">
      <c r="A58" s="12" t="s">
        <v>43</v>
      </c>
      <c r="B58" s="31">
        <v>7851.6527322347556</v>
      </c>
      <c r="C58" s="31">
        <v>2339.2574143577481</v>
      </c>
      <c r="D58" s="31">
        <v>8271.3578728491957</v>
      </c>
      <c r="E58" s="31">
        <v>1090.063939283672</v>
      </c>
      <c r="F58" s="31">
        <v>156.92850860321255</v>
      </c>
      <c r="G58" s="31">
        <v>705.07667515724904</v>
      </c>
      <c r="H58" s="31">
        <v>251.52537921713363</v>
      </c>
      <c r="I58" s="31">
        <v>133.46188490928941</v>
      </c>
      <c r="J58" s="31">
        <v>13.749545147372251</v>
      </c>
    </row>
    <row r="59" spans="1:10" s="5" customFormat="1" ht="15.75">
      <c r="A59" s="6" t="s">
        <v>52</v>
      </c>
      <c r="B59" s="32">
        <f>SUM(B43:B58)</f>
        <v>428164.31234424579</v>
      </c>
      <c r="C59" s="32">
        <f t="shared" ref="C59:J59" si="5">SUM(C43:C58)</f>
        <v>92018.577153478895</v>
      </c>
      <c r="D59" s="32">
        <f t="shared" si="5"/>
        <v>701836.69496873242</v>
      </c>
      <c r="E59" s="32">
        <f t="shared" si="5"/>
        <v>112138.32988176354</v>
      </c>
      <c r="F59" s="32">
        <f t="shared" si="5"/>
        <v>7017.3212154478888</v>
      </c>
      <c r="G59" s="32">
        <f t="shared" si="5"/>
        <v>30816.32792540529</v>
      </c>
      <c r="H59" s="32">
        <f t="shared" si="5"/>
        <v>11125.916822143679</v>
      </c>
      <c r="I59" s="32">
        <f t="shared" si="5"/>
        <v>6268.3016781052393</v>
      </c>
      <c r="J59" s="32">
        <f t="shared" si="5"/>
        <v>1311.1460402567106</v>
      </c>
    </row>
    <row r="60" spans="1:10" ht="15.75">
      <c r="A60" s="7" t="s">
        <v>56</v>
      </c>
      <c r="B60" s="31">
        <v>22043.168656040449</v>
      </c>
      <c r="C60" s="31">
        <v>597.28028317027577</v>
      </c>
      <c r="D60" s="31">
        <v>22087.95834406947</v>
      </c>
      <c r="E60" s="31">
        <v>695.10827745410563</v>
      </c>
      <c r="F60" s="31">
        <v>456.71394261844563</v>
      </c>
      <c r="G60" s="31">
        <v>736.81477410135199</v>
      </c>
      <c r="H60" s="31">
        <v>261.05177531054193</v>
      </c>
      <c r="I60" s="31">
        <v>133.87476486753874</v>
      </c>
      <c r="J60" s="31">
        <v>0</v>
      </c>
    </row>
    <row r="61" spans="1:10" ht="15.75">
      <c r="A61" s="17" t="s">
        <v>98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</row>
    <row r="62" spans="1:10" ht="15.75">
      <c r="A62" s="7" t="s">
        <v>61</v>
      </c>
      <c r="B62" s="31">
        <v>0</v>
      </c>
      <c r="C62" s="31">
        <v>0</v>
      </c>
      <c r="D62" s="31">
        <v>189.8121277762593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5.75">
      <c r="A63" s="14" t="s">
        <v>58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</row>
    <row r="64" spans="1:10" ht="15.75">
      <c r="A64" s="17" t="s">
        <v>94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</row>
    <row r="65" spans="1:10" ht="15.75">
      <c r="A65" s="16" t="s">
        <v>95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</row>
    <row r="66" spans="1:10" ht="31.5">
      <c r="A66" s="11" t="s">
        <v>57</v>
      </c>
      <c r="B66" s="31">
        <v>0</v>
      </c>
      <c r="C66" s="31">
        <v>3042.2337305663627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</row>
    <row r="67" spans="1:10" ht="15.75">
      <c r="A67" s="7" t="s">
        <v>55</v>
      </c>
      <c r="B67" s="31">
        <v>30552.610434366066</v>
      </c>
      <c r="C67" s="31">
        <v>780.05681067472835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ht="15.75">
      <c r="A68" s="16" t="s">
        <v>96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</row>
    <row r="69" spans="1:10" ht="15.75">
      <c r="A69" s="7" t="s">
        <v>54</v>
      </c>
      <c r="B69" s="31">
        <v>4448.8052226258442</v>
      </c>
      <c r="C69" s="31">
        <v>38.029924234561499</v>
      </c>
      <c r="D69" s="31">
        <v>2211.8048780487807</v>
      </c>
      <c r="E69" s="31">
        <v>0</v>
      </c>
      <c r="F69" s="31">
        <v>7.603703165542294</v>
      </c>
      <c r="G69" s="31">
        <v>149.2618910223145</v>
      </c>
      <c r="H69" s="31">
        <v>60.846737934613387</v>
      </c>
      <c r="I69" s="31">
        <v>53.237330565646083</v>
      </c>
      <c r="J69" s="31">
        <v>0</v>
      </c>
    </row>
    <row r="70" spans="1:10" ht="15.75">
      <c r="A70" s="16" t="s">
        <v>97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ht="15.75">
      <c r="A71" s="11" t="s">
        <v>60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10" ht="15.75">
      <c r="A72" s="7" t="s">
        <v>53</v>
      </c>
      <c r="B72" s="31">
        <v>2843.6732085561498</v>
      </c>
      <c r="C72" s="31">
        <v>0</v>
      </c>
      <c r="D72" s="31">
        <v>3787.2486096256689</v>
      </c>
      <c r="E72" s="31">
        <v>0</v>
      </c>
      <c r="F72" s="31">
        <v>0</v>
      </c>
      <c r="G72" s="31">
        <v>290.32411764705887</v>
      </c>
      <c r="H72" s="31">
        <v>116.62090909090909</v>
      </c>
      <c r="I72" s="31">
        <v>97.048716577540119</v>
      </c>
      <c r="J72" s="31">
        <v>0</v>
      </c>
    </row>
    <row r="73" spans="1:10" ht="15.75">
      <c r="A73" s="15" t="s">
        <v>59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</row>
    <row r="74" spans="1:10" s="5" customFormat="1" ht="15.75">
      <c r="A74" s="8" t="s">
        <v>62</v>
      </c>
      <c r="B74" s="32">
        <f>SUM(B60:B73)</f>
        <v>59888.257521588515</v>
      </c>
      <c r="C74" s="32">
        <f t="shared" ref="C74:J74" si="6">SUM(C60:C73)</f>
        <v>4457.6007486459284</v>
      </c>
      <c r="D74" s="32">
        <f t="shared" si="6"/>
        <v>28276.823959520178</v>
      </c>
      <c r="E74" s="32">
        <f t="shared" si="6"/>
        <v>695.10827745410563</v>
      </c>
      <c r="F74" s="32">
        <f t="shared" si="6"/>
        <v>464.31764578398793</v>
      </c>
      <c r="G74" s="32">
        <f t="shared" si="6"/>
        <v>1176.4007827707255</v>
      </c>
      <c r="H74" s="32">
        <f t="shared" si="6"/>
        <v>438.51942233606439</v>
      </c>
      <c r="I74" s="32">
        <f t="shared" si="6"/>
        <v>284.16081201072495</v>
      </c>
      <c r="J74" s="32">
        <f t="shared" si="6"/>
        <v>0</v>
      </c>
    </row>
    <row r="75" spans="1:10" ht="15.75">
      <c r="A75" s="12" t="s">
        <v>68</v>
      </c>
      <c r="B75" s="31">
        <v>180.43463239843265</v>
      </c>
      <c r="C75" s="31">
        <v>83.261162095277385</v>
      </c>
      <c r="D75" s="31">
        <v>565.3984676221902</v>
      </c>
      <c r="E75" s="31">
        <v>23.430058259434936</v>
      </c>
      <c r="F75" s="31">
        <v>1.7123118168694575</v>
      </c>
      <c r="G75" s="31">
        <v>19.234894308104764</v>
      </c>
      <c r="H75" s="31">
        <v>6.9918648174881417</v>
      </c>
      <c r="I75" s="31">
        <v>4.0525464013198595</v>
      </c>
      <c r="J75" s="31">
        <v>1.3347921220870282</v>
      </c>
    </row>
    <row r="76" spans="1:10" s="5" customFormat="1" ht="15.75">
      <c r="A76" s="12" t="s">
        <v>127</v>
      </c>
      <c r="B76" s="31">
        <v>11158.243406064334</v>
      </c>
      <c r="C76" s="31">
        <v>3765.4015978388356</v>
      </c>
      <c r="D76" s="31">
        <v>26223.188415505007</v>
      </c>
      <c r="E76" s="31">
        <v>1423.9411928320098</v>
      </c>
      <c r="F76" s="31">
        <v>26.594966255840337</v>
      </c>
      <c r="G76" s="31">
        <v>905.89103808956145</v>
      </c>
      <c r="H76" s="31">
        <v>325.78833663404413</v>
      </c>
      <c r="I76" s="31">
        <v>179.51602222692227</v>
      </c>
      <c r="J76" s="31">
        <v>32.684896921686629</v>
      </c>
    </row>
    <row r="77" spans="1:10" s="5" customFormat="1" ht="15.75">
      <c r="A77" s="12" t="s">
        <v>126</v>
      </c>
      <c r="B77" s="31">
        <v>8143.7360398103374</v>
      </c>
      <c r="C77" s="31">
        <v>4062.5597866140865</v>
      </c>
      <c r="D77" s="31">
        <v>25308.40963622991</v>
      </c>
      <c r="E77" s="31">
        <v>1863.32995777976</v>
      </c>
      <c r="F77" s="31">
        <v>48.544594150509361</v>
      </c>
      <c r="G77" s="31">
        <v>947.35511008872822</v>
      </c>
      <c r="H77" s="31">
        <v>338.82935868425579</v>
      </c>
      <c r="I77" s="31">
        <v>181.92174220302644</v>
      </c>
      <c r="J77" s="31">
        <v>24.519573290768822</v>
      </c>
    </row>
    <row r="78" spans="1:10" s="5" customFormat="1" ht="15.75">
      <c r="A78" s="12" t="s">
        <v>128</v>
      </c>
      <c r="B78" s="31">
        <v>282.73467028111492</v>
      </c>
      <c r="C78" s="31">
        <v>130.46723112565383</v>
      </c>
      <c r="D78" s="31">
        <v>886.01409993073628</v>
      </c>
      <c r="E78" s="31">
        <v>36.714095631612885</v>
      </c>
      <c r="F78" s="31">
        <v>2.6831307172370966</v>
      </c>
      <c r="G78" s="31">
        <v>30.140425374381998</v>
      </c>
      <c r="H78" s="31">
        <v>10.956040746136759</v>
      </c>
      <c r="I78" s="31">
        <v>6.3501523800425126</v>
      </c>
      <c r="J78" s="31">
        <v>2.1465045737896769</v>
      </c>
    </row>
    <row r="79" spans="1:10" ht="15.75">
      <c r="A79" s="12" t="s">
        <v>69</v>
      </c>
      <c r="B79" s="31">
        <v>11638.70576195773</v>
      </c>
      <c r="C79" s="31">
        <v>3719.6807119021137</v>
      </c>
      <c r="D79" s="31">
        <v>31063.36177975528</v>
      </c>
      <c r="E79" s="31">
        <v>1123.7414015572858</v>
      </c>
      <c r="F79" s="31">
        <v>412.09842046718575</v>
      </c>
      <c r="G79" s="31">
        <v>1007.2525027808676</v>
      </c>
      <c r="H79" s="31">
        <v>366.09957730812016</v>
      </c>
      <c r="I79" s="31">
        <v>212.40987764182424</v>
      </c>
      <c r="J79" s="31">
        <v>34.264204671857613</v>
      </c>
    </row>
    <row r="80" spans="1:10" ht="15.75">
      <c r="A80" s="12" t="s">
        <v>63</v>
      </c>
      <c r="B80" s="31">
        <v>995.31061095397274</v>
      </c>
      <c r="C80" s="31">
        <v>240.07198920030856</v>
      </c>
      <c r="D80" s="31">
        <v>2946.9947549498584</v>
      </c>
      <c r="E80" s="31">
        <v>92.464009771149406</v>
      </c>
      <c r="F80" s="31">
        <v>5.9614296734379018</v>
      </c>
      <c r="G80" s="31">
        <v>67.314973515042425</v>
      </c>
      <c r="H80" s="31">
        <v>24.404602725636412</v>
      </c>
      <c r="I80" s="31">
        <v>14.033950629982002</v>
      </c>
      <c r="J80" s="31">
        <v>1.6148022627924916</v>
      </c>
    </row>
    <row r="81" spans="1:10" ht="17.25" customHeight="1">
      <c r="A81" s="12" t="s">
        <v>65</v>
      </c>
      <c r="B81" s="31">
        <v>5317.3004725813644</v>
      </c>
      <c r="C81" s="31">
        <v>2929.1127953633527</v>
      </c>
      <c r="D81" s="31">
        <v>15153.507284886315</v>
      </c>
      <c r="E81" s="31">
        <v>859.20251448952297</v>
      </c>
      <c r="F81" s="31">
        <v>20.503789567543468</v>
      </c>
      <c r="G81" s="31">
        <v>613.15703967900129</v>
      </c>
      <c r="H81" s="31">
        <v>221.64010699955415</v>
      </c>
      <c r="I81" s="31">
        <v>125.95185020062416</v>
      </c>
      <c r="J81" s="31">
        <v>29.291127953633527</v>
      </c>
    </row>
    <row r="82" spans="1:10" ht="15.75">
      <c r="A82" s="12" t="s">
        <v>70</v>
      </c>
      <c r="B82" s="31">
        <v>13332.693258426965</v>
      </c>
      <c r="C82" s="31">
        <v>3479.0457865168537</v>
      </c>
      <c r="D82" s="31">
        <v>15287.667984550562</v>
      </c>
      <c r="E82" s="31">
        <v>1295.6460674157304</v>
      </c>
      <c r="F82" s="31">
        <v>233.21629213483146</v>
      </c>
      <c r="G82" s="31">
        <v>875.28089887640442</v>
      </c>
      <c r="H82" s="31">
        <v>314.7901685393258</v>
      </c>
      <c r="I82" s="31">
        <v>174.6761235955056</v>
      </c>
      <c r="J82" s="31">
        <v>54.705056179775276</v>
      </c>
    </row>
    <row r="83" spans="1:10" ht="15.75">
      <c r="A83" s="12" t="s">
        <v>66</v>
      </c>
      <c r="B83" s="31">
        <v>14380.500385388126</v>
      </c>
      <c r="C83" s="31">
        <v>3513.9676511415523</v>
      </c>
      <c r="D83" s="31">
        <v>16080.297503196349</v>
      </c>
      <c r="E83" s="31">
        <v>949.72381552511411</v>
      </c>
      <c r="F83" s="31">
        <v>361.47116164383561</v>
      </c>
      <c r="G83" s="31">
        <v>897.39230867579909</v>
      </c>
      <c r="H83" s="31">
        <v>325.61826484018263</v>
      </c>
      <c r="I83" s="31">
        <v>188.97488584474885</v>
      </c>
      <c r="J83" s="31">
        <v>93.999015525114146</v>
      </c>
    </row>
    <row r="84" spans="1:10" ht="15.75">
      <c r="A84" s="12" t="s">
        <v>71</v>
      </c>
      <c r="B84" s="31">
        <v>886.82925587248315</v>
      </c>
      <c r="C84" s="31">
        <v>442.40078453579417</v>
      </c>
      <c r="D84" s="31">
        <v>2756.0133173937361</v>
      </c>
      <c r="E84" s="31">
        <v>202.91125181767336</v>
      </c>
      <c r="F84" s="31">
        <v>5.2863674496644295</v>
      </c>
      <c r="G84" s="31">
        <v>103.16426174496644</v>
      </c>
      <c r="H84" s="31">
        <v>36.897598853467564</v>
      </c>
      <c r="I84" s="31">
        <v>19.810706515659955</v>
      </c>
      <c r="J84" s="31">
        <v>2.6700605425055928</v>
      </c>
    </row>
    <row r="85" spans="1:10" ht="15.75">
      <c r="A85" s="12" t="s">
        <v>64</v>
      </c>
      <c r="B85" s="31">
        <v>390.36360287345735</v>
      </c>
      <c r="C85" s="31">
        <v>159.87517111806963</v>
      </c>
      <c r="D85" s="31">
        <v>1062.3995210904402</v>
      </c>
      <c r="E85" s="31">
        <v>47.690961871431206</v>
      </c>
      <c r="F85" s="31">
        <v>1.4387334684103885</v>
      </c>
      <c r="G85" s="31">
        <v>39.571028918769571</v>
      </c>
      <c r="H85" s="31">
        <v>14.235012709522932</v>
      </c>
      <c r="I85" s="31">
        <v>7.9139591084914356</v>
      </c>
      <c r="J85" s="31">
        <v>3.237612820040523</v>
      </c>
    </row>
    <row r="86" spans="1:10" ht="15.75">
      <c r="A86" s="12" t="s">
        <v>67</v>
      </c>
      <c r="B86" s="31">
        <v>5494.6244278957774</v>
      </c>
      <c r="C86" s="31">
        <v>1854.1867937053917</v>
      </c>
      <c r="D86" s="31">
        <v>12913.014070341389</v>
      </c>
      <c r="E86" s="31">
        <v>701.18725393413013</v>
      </c>
      <c r="F86" s="31">
        <v>13.096087367787428</v>
      </c>
      <c r="G86" s="31">
        <v>446.08547596525926</v>
      </c>
      <c r="H86" s="31">
        <v>160.42707025539599</v>
      </c>
      <c r="I86" s="31">
        <v>88.398589732565142</v>
      </c>
      <c r="J86" s="31">
        <v>16.095455155215411</v>
      </c>
    </row>
    <row r="87" spans="1:10" s="5" customFormat="1" ht="15.75">
      <c r="A87" s="8" t="s">
        <v>72</v>
      </c>
      <c r="B87" s="32">
        <f>SUM(B75:B86)</f>
        <v>72201.476524504105</v>
      </c>
      <c r="C87" s="32">
        <f t="shared" ref="C87:J87" si="7">SUM(C75:C86)</f>
        <v>24380.03146115729</v>
      </c>
      <c r="D87" s="32">
        <f t="shared" si="7"/>
        <v>150246.2668354518</v>
      </c>
      <c r="E87" s="32">
        <f t="shared" si="7"/>
        <v>8619.9825808848545</v>
      </c>
      <c r="F87" s="32">
        <f t="shared" si="7"/>
        <v>1132.6072847131527</v>
      </c>
      <c r="G87" s="32">
        <f t="shared" si="7"/>
        <v>5951.8399580168862</v>
      </c>
      <c r="H87" s="32">
        <f t="shared" si="7"/>
        <v>2146.6780031131302</v>
      </c>
      <c r="I87" s="32">
        <f t="shared" si="7"/>
        <v>1204.0104064807124</v>
      </c>
      <c r="J87" s="32">
        <f t="shared" si="7"/>
        <v>296.56310201926675</v>
      </c>
    </row>
    <row r="88" spans="1:10" ht="31.5">
      <c r="A88" s="7" t="s">
        <v>73</v>
      </c>
      <c r="B88" s="31">
        <v>397.12302626227324</v>
      </c>
      <c r="C88" s="31">
        <v>0</v>
      </c>
      <c r="D88" s="31">
        <v>13970.814656966566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</row>
    <row r="89" spans="1:10" ht="31.5">
      <c r="A89" s="11" t="s">
        <v>74</v>
      </c>
      <c r="B89" s="31">
        <v>0</v>
      </c>
      <c r="C89" s="31">
        <v>0</v>
      </c>
      <c r="D89" s="31">
        <v>4217.7081800435562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</row>
    <row r="90" spans="1:10" ht="47.25">
      <c r="A90" s="11" t="s">
        <v>75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</row>
    <row r="91" spans="1:10" s="5" customFormat="1" ht="15.75">
      <c r="A91" s="6" t="s">
        <v>76</v>
      </c>
      <c r="B91" s="32">
        <f>SUM(B88:B90)</f>
        <v>397.12302626227324</v>
      </c>
      <c r="C91" s="32">
        <f t="shared" ref="C91:J91" si="8">SUM(C88:C90)</f>
        <v>0</v>
      </c>
      <c r="D91" s="32">
        <f t="shared" si="8"/>
        <v>18188.522837010121</v>
      </c>
      <c r="E91" s="32">
        <f t="shared" si="8"/>
        <v>0</v>
      </c>
      <c r="F91" s="32">
        <f t="shared" si="8"/>
        <v>0</v>
      </c>
      <c r="G91" s="32">
        <f t="shared" si="8"/>
        <v>0</v>
      </c>
      <c r="H91" s="32">
        <f t="shared" si="8"/>
        <v>0</v>
      </c>
      <c r="I91" s="32">
        <f t="shared" si="8"/>
        <v>0</v>
      </c>
      <c r="J91" s="32">
        <f t="shared" si="8"/>
        <v>0</v>
      </c>
    </row>
    <row r="92" spans="1:10" s="5" customFormat="1" ht="15.75">
      <c r="A92" s="41"/>
      <c r="B92" s="32">
        <f>B7+B13+B25+B37+B42+B59+B74+B87+B91</f>
        <v>1074074.2134187263</v>
      </c>
      <c r="C92" s="32">
        <f t="shared" ref="C92:J92" si="9">C7+C13+C25+C37+C42+C59+C74+C87+C91</f>
        <v>338933.73119584745</v>
      </c>
      <c r="D92" s="32">
        <f t="shared" si="9"/>
        <v>1681016.2663571967</v>
      </c>
      <c r="E92" s="32">
        <f t="shared" si="9"/>
        <v>153267.19079490958</v>
      </c>
      <c r="F92" s="32">
        <f t="shared" si="9"/>
        <v>16631.942324913172</v>
      </c>
      <c r="G92" s="32">
        <f t="shared" si="9"/>
        <v>79315.00343853794</v>
      </c>
      <c r="H92" s="32">
        <f t="shared" si="9"/>
        <v>28676.692823725985</v>
      </c>
      <c r="I92" s="32">
        <f t="shared" si="9"/>
        <v>16269.529711581208</v>
      </c>
      <c r="J92" s="32">
        <f t="shared" si="9"/>
        <v>2573.7875815561811</v>
      </c>
    </row>
    <row r="94" spans="1:10">
      <c r="C94" s="9"/>
      <c r="H94" s="37"/>
    </row>
    <row r="96" spans="1:10" ht="31.5">
      <c r="A96" s="42" t="s">
        <v>140</v>
      </c>
      <c r="B96" s="40">
        <f>B49+B78+B33</f>
        <v>1306.2378525878335</v>
      </c>
      <c r="C96" s="40">
        <f t="shared" ref="C96:J96" si="10">C49+C78+C33</f>
        <v>711.47644677446306</v>
      </c>
      <c r="D96" s="40">
        <f t="shared" si="10"/>
        <v>2857.6893773436195</v>
      </c>
      <c r="E96" s="40">
        <f t="shared" si="10"/>
        <v>182.94471972103466</v>
      </c>
      <c r="F96" s="40">
        <f t="shared" si="10"/>
        <v>18.759631947264083</v>
      </c>
      <c r="G96" s="40">
        <f t="shared" si="10"/>
        <v>131.56276648594425</v>
      </c>
      <c r="H96" s="40">
        <f t="shared" si="10"/>
        <v>47.871600229286578</v>
      </c>
      <c r="I96" s="40">
        <f t="shared" si="10"/>
        <v>27.971866774940885</v>
      </c>
      <c r="J96" s="40">
        <f t="shared" si="10"/>
        <v>5.5004179703360467</v>
      </c>
    </row>
    <row r="97" spans="1:10" ht="31.5">
      <c r="A97" s="42" t="s">
        <v>142</v>
      </c>
      <c r="B97" s="40">
        <f>B39+B76</f>
        <v>82465.996679536227</v>
      </c>
      <c r="C97" s="40">
        <f t="shared" ref="C97:J97" si="11">C39+C76</f>
        <v>15287.111917283548</v>
      </c>
      <c r="D97" s="40">
        <f t="shared" si="11"/>
        <v>106535.55163921628</v>
      </c>
      <c r="E97" s="40">
        <f t="shared" si="11"/>
        <v>1423.9411928320098</v>
      </c>
      <c r="F97" s="40">
        <f t="shared" si="11"/>
        <v>1292.0697360456843</v>
      </c>
      <c r="G97" s="40">
        <f t="shared" si="11"/>
        <v>9636.2403988155893</v>
      </c>
      <c r="H97" s="40">
        <f t="shared" si="11"/>
        <v>3460.1182967947857</v>
      </c>
      <c r="I97" s="40">
        <f t="shared" si="11"/>
        <v>1897.6640292641659</v>
      </c>
      <c r="J97" s="40">
        <f t="shared" si="11"/>
        <v>32.684896921686629</v>
      </c>
    </row>
    <row r="98" spans="1:10" ht="47.25">
      <c r="A98" s="42" t="s">
        <v>143</v>
      </c>
      <c r="B98" s="40">
        <f>B46+B77</f>
        <v>87102.729588720395</v>
      </c>
      <c r="C98" s="40">
        <f t="shared" ref="C98:J98" si="12">C46+C77</f>
        <v>17833.049298467991</v>
      </c>
      <c r="D98" s="40">
        <f t="shared" si="12"/>
        <v>132138.37897319373</v>
      </c>
      <c r="E98" s="40">
        <f t="shared" si="12"/>
        <v>1863.32995777976</v>
      </c>
      <c r="F98" s="40">
        <f t="shared" si="12"/>
        <v>1603.4426552744001</v>
      </c>
      <c r="G98" s="40">
        <f t="shared" si="12"/>
        <v>10440.518086912978</v>
      </c>
      <c r="H98" s="40">
        <f t="shared" si="12"/>
        <v>3763.4298187565528</v>
      </c>
      <c r="I98" s="40">
        <f t="shared" si="12"/>
        <v>2103.5990798554058</v>
      </c>
      <c r="J98" s="40">
        <f t="shared" si="12"/>
        <v>24.519573290768822</v>
      </c>
    </row>
  </sheetData>
  <mergeCells count="6">
    <mergeCell ref="A2:J2"/>
    <mergeCell ref="E3:J3"/>
    <mergeCell ref="A3:A4"/>
    <mergeCell ref="B3:B4"/>
    <mergeCell ref="C3:C4"/>
    <mergeCell ref="D3:D4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0" zoomScaleNormal="8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J1" sqref="J1"/>
    </sheetView>
  </sheetViews>
  <sheetFormatPr defaultRowHeight="15"/>
  <cols>
    <col min="1" max="1" width="70.140625" style="19" customWidth="1"/>
    <col min="2" max="10" width="22.42578125" customWidth="1"/>
  </cols>
  <sheetData>
    <row r="1" spans="1:10" ht="15.75">
      <c r="J1" s="23" t="s">
        <v>131</v>
      </c>
    </row>
    <row r="2" spans="1:10" ht="36" customHeight="1">
      <c r="A2" s="46" t="s">
        <v>106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50" t="s">
        <v>0</v>
      </c>
      <c r="B3" s="51" t="s">
        <v>80</v>
      </c>
      <c r="C3" s="51" t="s">
        <v>81</v>
      </c>
      <c r="D3" s="51" t="s">
        <v>82</v>
      </c>
      <c r="E3" s="52" t="s">
        <v>83</v>
      </c>
      <c r="F3" s="52"/>
      <c r="G3" s="52"/>
      <c r="H3" s="52"/>
      <c r="I3" s="52"/>
      <c r="J3" s="52"/>
    </row>
    <row r="4" spans="1:10" s="2" customFormat="1" ht="42.75">
      <c r="A4" s="50"/>
      <c r="B4" s="51"/>
      <c r="C4" s="51"/>
      <c r="D4" s="51"/>
      <c r="E4" s="25" t="s">
        <v>84</v>
      </c>
      <c r="F4" s="25" t="s">
        <v>85</v>
      </c>
      <c r="G4" s="25" t="s">
        <v>86</v>
      </c>
      <c r="H4" s="25" t="s">
        <v>87</v>
      </c>
      <c r="I4" s="25" t="s">
        <v>88</v>
      </c>
      <c r="J4" s="25" t="s">
        <v>89</v>
      </c>
    </row>
    <row r="5" spans="1:10" ht="31.5">
      <c r="A5" s="11" t="s">
        <v>7</v>
      </c>
      <c r="B5" s="3">
        <f>'МАКС_п-ка 1кв.'!B5+'ВТБ_п-ка 1кв.'!B5</f>
        <v>3530.0010000000002</v>
      </c>
      <c r="C5" s="3">
        <f>'МАКС_п-ка 1кв.'!C5+'ВТБ_п-ка 1кв.'!C5</f>
        <v>0</v>
      </c>
      <c r="D5" s="3">
        <f>'МАКС_п-ка 1кв.'!D5+'ВТБ_п-ка 1кв.'!D5</f>
        <v>9582.5010000000002</v>
      </c>
      <c r="E5" s="3">
        <f>'МАКС_п-ка 1кв.'!E5+'ВТБ_п-ка 1кв.'!E5</f>
        <v>0</v>
      </c>
      <c r="F5" s="3">
        <f>'МАКС_п-ка 1кв.'!F5+'ВТБ_п-ка 1кв.'!F5</f>
        <v>0</v>
      </c>
      <c r="G5" s="3">
        <f>'МАКС_п-ка 1кв.'!G5+'ВТБ_п-ка 1кв.'!G5</f>
        <v>0</v>
      </c>
      <c r="H5" s="3">
        <f>'МАКС_п-ка 1кв.'!H5+'ВТБ_п-ка 1кв.'!H5</f>
        <v>0</v>
      </c>
      <c r="I5" s="3">
        <f>'МАКС_п-ка 1кв.'!I5+'ВТБ_п-ка 1кв.'!I5</f>
        <v>0</v>
      </c>
      <c r="J5" s="3">
        <f>'МАКС_п-ка 1кв.'!J5+'ВТБ_п-ка 1кв.'!J5</f>
        <v>0</v>
      </c>
    </row>
    <row r="6" spans="1:10" ht="15.75">
      <c r="A6" s="11" t="s">
        <v>8</v>
      </c>
      <c r="B6" s="3">
        <f>'МАКС_п-ка 1кв.'!B6+'ВТБ_п-ка 1кв.'!B6</f>
        <v>0</v>
      </c>
      <c r="C6" s="3">
        <f>'МАКС_п-ка 1кв.'!C6+'ВТБ_п-ка 1кв.'!C6</f>
        <v>0</v>
      </c>
      <c r="D6" s="3">
        <f>'МАКС_п-ка 1кв.'!D6+'ВТБ_п-ка 1кв.'!D6</f>
        <v>0</v>
      </c>
      <c r="E6" s="3">
        <f>'МАКС_п-ка 1кв.'!E6+'ВТБ_п-ка 1кв.'!E6</f>
        <v>0</v>
      </c>
      <c r="F6" s="3">
        <f>'МАКС_п-ка 1кв.'!F6+'ВТБ_п-ка 1кв.'!F6</f>
        <v>0</v>
      </c>
      <c r="G6" s="3">
        <f>'МАКС_п-ка 1кв.'!G6+'ВТБ_п-ка 1кв.'!G6</f>
        <v>0</v>
      </c>
      <c r="H6" s="3">
        <f>'МАКС_п-ка 1кв.'!H6+'ВТБ_п-ка 1кв.'!H6</f>
        <v>0</v>
      </c>
      <c r="I6" s="3">
        <f>'МАКС_п-ка 1кв.'!I6+'ВТБ_п-ка 1кв.'!I6</f>
        <v>0</v>
      </c>
      <c r="J6" s="3">
        <f>'МАКС_п-ка 1кв.'!J6+'ВТБ_п-ка 1кв.'!J6</f>
        <v>0</v>
      </c>
    </row>
    <row r="7" spans="1:10" s="5" customFormat="1" ht="15.75">
      <c r="A7" s="6" t="s">
        <v>9</v>
      </c>
      <c r="B7" s="4">
        <f>SUM(B5:B6)</f>
        <v>3530.0010000000002</v>
      </c>
      <c r="C7" s="4">
        <f t="shared" ref="C7:J7" si="0">SUM(C5:C6)</f>
        <v>0</v>
      </c>
      <c r="D7" s="4">
        <f t="shared" si="0"/>
        <v>9582.5010000000002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</row>
    <row r="8" spans="1:10" ht="15.75">
      <c r="A8" s="11" t="s">
        <v>10</v>
      </c>
      <c r="B8" s="3">
        <f>'МАКС_п-ка 1кв.'!B8+'ВТБ_п-ка 1кв.'!B8</f>
        <v>470.00099999999998</v>
      </c>
      <c r="C8" s="3">
        <f>'МАКС_п-ка 1кв.'!C8+'ВТБ_п-ка 1кв.'!C8</f>
        <v>7699.9979999999996</v>
      </c>
      <c r="D8" s="3">
        <f>'МАКС_п-ка 1кв.'!D8+'ВТБ_п-ка 1кв.'!D8</f>
        <v>17156.223000000002</v>
      </c>
      <c r="E8" s="3">
        <f>'МАКС_п-ка 1кв.'!E8+'ВТБ_п-ка 1кв.'!E8</f>
        <v>0</v>
      </c>
      <c r="F8" s="3">
        <f>'МАКС_п-ка 1кв.'!F8+'ВТБ_п-ка 1кв.'!F8</f>
        <v>0</v>
      </c>
      <c r="G8" s="3">
        <f>'МАКС_п-ка 1кв.'!G8+'ВТБ_п-ка 1кв.'!G8</f>
        <v>0</v>
      </c>
      <c r="H8" s="3">
        <f>'МАКС_п-ка 1кв.'!H8+'ВТБ_п-ка 1кв.'!H8</f>
        <v>0</v>
      </c>
      <c r="I8" s="3">
        <f>'МАКС_п-ка 1кв.'!I8+'ВТБ_п-ка 1кв.'!I8</f>
        <v>0</v>
      </c>
      <c r="J8" s="3">
        <f>'МАКС_п-ка 1кв.'!J8+'ВТБ_п-ка 1кв.'!J8</f>
        <v>1.2509999999999999</v>
      </c>
    </row>
    <row r="9" spans="1:10" ht="31.5">
      <c r="A9" s="11" t="s">
        <v>11</v>
      </c>
      <c r="B9" s="3">
        <f>'МАКС_п-ка 1кв.'!B9+'ВТБ_п-ка 1кв.'!B9</f>
        <v>0</v>
      </c>
      <c r="C9" s="3">
        <f>'МАКС_п-ка 1кв.'!C9+'ВТБ_п-ка 1кв.'!C9</f>
        <v>0</v>
      </c>
      <c r="D9" s="3">
        <f>'МАКС_п-ка 1кв.'!D9+'ВТБ_п-ка 1кв.'!D9</f>
        <v>19999.998</v>
      </c>
      <c r="E9" s="3">
        <f>'МАКС_п-ка 1кв.'!E9+'ВТБ_п-ка 1кв.'!E9</f>
        <v>0</v>
      </c>
      <c r="F9" s="3">
        <f>'МАКС_п-ка 1кв.'!F9+'ВТБ_п-ка 1кв.'!F9</f>
        <v>0</v>
      </c>
      <c r="G9" s="3">
        <f>'МАКС_п-ка 1кв.'!G9+'ВТБ_п-ка 1кв.'!G9</f>
        <v>0</v>
      </c>
      <c r="H9" s="3">
        <f>'МАКС_п-ка 1кв.'!H9+'ВТБ_п-ка 1кв.'!H9</f>
        <v>0</v>
      </c>
      <c r="I9" s="3">
        <f>'МАКС_п-ка 1кв.'!I9+'ВТБ_п-ка 1кв.'!I9</f>
        <v>0</v>
      </c>
      <c r="J9" s="3">
        <f>'МАКС_п-ка 1кв.'!J9+'ВТБ_п-ка 1кв.'!J9</f>
        <v>0</v>
      </c>
    </row>
    <row r="10" spans="1:10" ht="31.5">
      <c r="A10" s="11" t="s">
        <v>12</v>
      </c>
      <c r="B10" s="3">
        <f>'МАКС_п-ка 1кв.'!B10+'ВТБ_п-ка 1кв.'!B10</f>
        <v>0</v>
      </c>
      <c r="C10" s="3">
        <f>'МАКС_п-ка 1кв.'!C10+'ВТБ_п-ка 1кв.'!C10</f>
        <v>14999.996999999999</v>
      </c>
      <c r="D10" s="3">
        <f>'МАКС_п-ка 1кв.'!D10+'ВТБ_п-ка 1кв.'!D10</f>
        <v>1937.4929999999999</v>
      </c>
      <c r="E10" s="3">
        <f>'МАКС_п-ка 1кв.'!E10+'ВТБ_п-ка 1кв.'!E10</f>
        <v>0</v>
      </c>
      <c r="F10" s="3">
        <f>'МАКС_п-ка 1кв.'!F10+'ВТБ_п-ка 1кв.'!F10</f>
        <v>0</v>
      </c>
      <c r="G10" s="3">
        <f>'МАКС_п-ка 1кв.'!G10+'ВТБ_п-ка 1кв.'!G10</f>
        <v>0</v>
      </c>
      <c r="H10" s="3">
        <f>'МАКС_п-ка 1кв.'!H10+'ВТБ_п-ка 1кв.'!H10</f>
        <v>0</v>
      </c>
      <c r="I10" s="3">
        <f>'МАКС_п-ка 1кв.'!I10+'ВТБ_п-ка 1кв.'!I10</f>
        <v>0</v>
      </c>
      <c r="J10" s="3">
        <f>'МАКС_п-ка 1кв.'!J10+'ВТБ_п-ка 1кв.'!J10</f>
        <v>0</v>
      </c>
    </row>
    <row r="11" spans="1:10" ht="15.75">
      <c r="A11" s="11" t="s">
        <v>13</v>
      </c>
      <c r="B11" s="3">
        <f>'МАКС_п-ка 1кв.'!B11+'ВТБ_п-ка 1кв.'!B11</f>
        <v>0</v>
      </c>
      <c r="C11" s="3">
        <f>'МАКС_п-ка 1кв.'!C11+'ВТБ_п-ка 1кв.'!C11</f>
        <v>2362.5</v>
      </c>
      <c r="D11" s="3">
        <f>'МАКС_п-ка 1кв.'!D11+'ВТБ_п-ка 1кв.'!D11</f>
        <v>1399.998</v>
      </c>
      <c r="E11" s="3">
        <f>'МАКС_п-ка 1кв.'!E11+'ВТБ_п-ка 1кв.'!E11</f>
        <v>0</v>
      </c>
      <c r="F11" s="3">
        <f>'МАКС_п-ка 1кв.'!F11+'ВТБ_п-ка 1кв.'!F11</f>
        <v>0</v>
      </c>
      <c r="G11" s="3">
        <f>'МАКС_п-ка 1кв.'!G11+'ВТБ_п-ка 1кв.'!G11</f>
        <v>0</v>
      </c>
      <c r="H11" s="3">
        <f>'МАКС_п-ка 1кв.'!H11+'ВТБ_п-ка 1кв.'!H11</f>
        <v>0</v>
      </c>
      <c r="I11" s="3">
        <f>'МАКС_п-ка 1кв.'!I11+'ВТБ_п-ка 1кв.'!I11</f>
        <v>0</v>
      </c>
      <c r="J11" s="3">
        <f>'МАКС_п-ка 1кв.'!J11+'ВТБ_п-ка 1кв.'!J11</f>
        <v>0</v>
      </c>
    </row>
    <row r="12" spans="1:10" ht="15.75">
      <c r="A12" s="11" t="s">
        <v>14</v>
      </c>
      <c r="B12" s="3">
        <f>'МАКС_п-ка 1кв.'!B12+'ВТБ_п-ка 1кв.'!B12</f>
        <v>568.74900000000002</v>
      </c>
      <c r="C12" s="3">
        <f>'МАКС_п-ка 1кв.'!C12+'ВТБ_п-ка 1кв.'!C12</f>
        <v>7425.4979999999996</v>
      </c>
      <c r="D12" s="3">
        <f>'МАКС_п-ка 1кв.'!D12+'ВТБ_п-ка 1кв.'!D12</f>
        <v>34077.24</v>
      </c>
      <c r="E12" s="3">
        <f>'МАКС_п-ка 1кв.'!E12+'ВТБ_п-ка 1кв.'!E12</f>
        <v>0</v>
      </c>
      <c r="F12" s="3">
        <f>'МАКС_п-ка 1кв.'!F12+'ВТБ_п-ка 1кв.'!F12</f>
        <v>24.998999999999999</v>
      </c>
      <c r="G12" s="3">
        <f>'МАКС_п-ка 1кв.'!G12+'ВТБ_п-ка 1кв.'!G12</f>
        <v>222.99899999999997</v>
      </c>
      <c r="H12" s="3">
        <f>'МАКС_п-ка 1кв.'!H12+'ВТБ_п-ка 1кв.'!H12</f>
        <v>80.751000000000005</v>
      </c>
      <c r="I12" s="3">
        <f>'МАКС_п-ка 1кв.'!I12+'ВТБ_п-ка 1кв.'!I12</f>
        <v>46.5</v>
      </c>
      <c r="J12" s="3">
        <f>'МАКС_п-ка 1кв.'!J12+'ВТБ_п-ка 1кв.'!J12</f>
        <v>0</v>
      </c>
    </row>
    <row r="13" spans="1:10" s="5" customFormat="1" ht="15.75">
      <c r="A13" s="6" t="s">
        <v>15</v>
      </c>
      <c r="B13" s="4">
        <f>SUM(B8:B12)</f>
        <v>1038.75</v>
      </c>
      <c r="C13" s="4">
        <f t="shared" ref="C13:J13" si="1">SUM(C8:C12)</f>
        <v>32487.992999999999</v>
      </c>
      <c r="D13" s="4">
        <f t="shared" si="1"/>
        <v>74570.952000000005</v>
      </c>
      <c r="E13" s="4">
        <f t="shared" si="1"/>
        <v>0</v>
      </c>
      <c r="F13" s="4">
        <f t="shared" si="1"/>
        <v>24.998999999999999</v>
      </c>
      <c r="G13" s="4">
        <f t="shared" si="1"/>
        <v>222.99899999999997</v>
      </c>
      <c r="H13" s="4">
        <f t="shared" si="1"/>
        <v>80.751000000000005</v>
      </c>
      <c r="I13" s="4">
        <f t="shared" si="1"/>
        <v>46.5</v>
      </c>
      <c r="J13" s="4">
        <f t="shared" si="1"/>
        <v>1.2509999999999999</v>
      </c>
    </row>
    <row r="14" spans="1:10" ht="15.75">
      <c r="A14" s="12" t="s">
        <v>16</v>
      </c>
      <c r="B14" s="3">
        <f>'МАКС_п-ка 1кв.'!B14+'ВТБ_п-ка 1кв.'!B14</f>
        <v>24112.503000000001</v>
      </c>
      <c r="C14" s="3">
        <f>'МАКС_п-ка 1кв.'!C14+'ВТБ_п-ка 1кв.'!C14</f>
        <v>5750.5050000000001</v>
      </c>
      <c r="D14" s="3">
        <f>'МАКС_п-ка 1кв.'!D14+'ВТБ_п-ка 1кв.'!D14</f>
        <v>24762.51</v>
      </c>
      <c r="E14" s="3">
        <f>'МАКС_п-ка 1кв.'!E14+'ВТБ_п-ка 1кв.'!E14</f>
        <v>3520.2510000000002</v>
      </c>
      <c r="F14" s="3">
        <f>'МАКС_п-ка 1кв.'!F14+'ВТБ_п-ка 1кв.'!F14</f>
        <v>144</v>
      </c>
      <c r="G14" s="3">
        <f>'МАКС_п-ка 1кв.'!G14+'ВТБ_п-ка 1кв.'!G14</f>
        <v>1798.5</v>
      </c>
      <c r="H14" s="3">
        <f>'МАКС_п-ка 1кв.'!H14+'ВТБ_п-ка 1кв.'!H14</f>
        <v>646.5</v>
      </c>
      <c r="I14" s="3">
        <f>'МАКС_п-ка 1кв.'!I14+'ВТБ_п-ка 1кв.'!I14</f>
        <v>356.25</v>
      </c>
      <c r="J14" s="3">
        <f>'МАКС_п-ка 1кв.'!J14+'ВТБ_п-ка 1кв.'!J14</f>
        <v>70.751999999999995</v>
      </c>
    </row>
    <row r="15" spans="1:10" ht="15.75">
      <c r="A15" s="12" t="s">
        <v>17</v>
      </c>
      <c r="B15" s="3">
        <f>'МАКС_п-ка 1кв.'!B15+'ВТБ_п-ка 1кв.'!B15</f>
        <v>11177.050999999999</v>
      </c>
      <c r="C15" s="3">
        <f>'МАКС_п-ка 1кв.'!C15+'ВТБ_п-ка 1кв.'!C15</f>
        <v>4940.0010000000002</v>
      </c>
      <c r="D15" s="3">
        <f>'МАКС_п-ка 1кв.'!D15+'ВТБ_п-ка 1кв.'!D15</f>
        <v>25575.756000000001</v>
      </c>
      <c r="E15" s="3">
        <f>'МАКС_п-ка 1кв.'!E15+'ВТБ_п-ка 1кв.'!E15</f>
        <v>2424.9989999999998</v>
      </c>
      <c r="F15" s="3">
        <f>'МАКС_п-ка 1кв.'!F15+'ВТБ_п-ка 1кв.'!F15</f>
        <v>234</v>
      </c>
      <c r="G15" s="3">
        <f>'МАКС_п-ка 1кв.'!G15+'ВТБ_п-ка 1кв.'!G15</f>
        <v>1187.001</v>
      </c>
      <c r="H15" s="3">
        <f>'МАКС_п-ка 1кв.'!H15+'ВТБ_п-ка 1кв.'!H15</f>
        <v>420.50099999999998</v>
      </c>
      <c r="I15" s="3">
        <f>'МАКС_п-ка 1кв.'!I15+'ВТБ_п-ка 1кв.'!I15</f>
        <v>215.001</v>
      </c>
      <c r="J15" s="3">
        <f>'МАКС_п-ка 1кв.'!J15+'ВТБ_п-ка 1кв.'!J15</f>
        <v>30</v>
      </c>
    </row>
    <row r="16" spans="1:10" ht="15.75">
      <c r="A16" s="12" t="s">
        <v>18</v>
      </c>
      <c r="B16" s="3">
        <f>'МАКС_п-ка 1кв.'!B16+'ВТБ_п-ка 1кв.'!B16</f>
        <v>18459.504000000001</v>
      </c>
      <c r="C16" s="3">
        <f>'МАКС_п-ка 1кв.'!C16+'ВТБ_п-ка 1кв.'!C16</f>
        <v>4003.0020000000004</v>
      </c>
      <c r="D16" s="3">
        <f>'МАКС_п-ка 1кв.'!D16+'ВТБ_п-ка 1кв.'!D16</f>
        <v>13136.76</v>
      </c>
      <c r="E16" s="3">
        <f>'МАКС_п-ка 1кв.'!E16+'ВТБ_п-ка 1кв.'!E16</f>
        <v>2225.0010000000002</v>
      </c>
      <c r="F16" s="3">
        <f>'МАКС_п-ка 1кв.'!F16+'ВТБ_п-ка 1кв.'!F16</f>
        <v>596.49900000000002</v>
      </c>
      <c r="G16" s="3">
        <f>'МАКС_п-ка 1кв.'!G16+'ВТБ_п-ка 1кв.'!G16</f>
        <v>1188.0000000000002</v>
      </c>
      <c r="H16" s="3">
        <f>'МАКС_п-ка 1кв.'!H16+'ВТБ_п-ка 1кв.'!H16</f>
        <v>435.50099999999998</v>
      </c>
      <c r="I16" s="3">
        <f>'МАКС_п-ка 1кв.'!I16+'ВТБ_п-ка 1кв.'!I16</f>
        <v>263.25</v>
      </c>
      <c r="J16" s="3">
        <f>'МАКС_п-ка 1кв.'!J16+'ВТБ_п-ка 1кв.'!J16</f>
        <v>133.75200000000004</v>
      </c>
    </row>
    <row r="17" spans="1:10" ht="31.5">
      <c r="A17" s="11" t="s">
        <v>19</v>
      </c>
      <c r="B17" s="3">
        <f>'МАКС_п-ка 1кв.'!B17+'ВТБ_п-ка 1кв.'!B17</f>
        <v>12084.498</v>
      </c>
      <c r="C17" s="3">
        <f>'МАКС_п-ка 1кв.'!C17+'ВТБ_п-ка 1кв.'!C17</f>
        <v>500.00099999999992</v>
      </c>
      <c r="D17" s="3">
        <f>'МАКС_п-ка 1кв.'!D17+'ВТБ_п-ка 1кв.'!D17</f>
        <v>2250</v>
      </c>
      <c r="E17" s="3">
        <f>'МАКС_п-ка 1кв.'!E17+'ВТБ_п-ка 1кв.'!E17</f>
        <v>0</v>
      </c>
      <c r="F17" s="3">
        <f>'МАКС_п-ка 1кв.'!F17+'ВТБ_п-ка 1кв.'!F17</f>
        <v>0</v>
      </c>
      <c r="G17" s="3">
        <f>'МАКС_п-ка 1кв.'!G17+'ВТБ_п-ка 1кв.'!G17</f>
        <v>0</v>
      </c>
      <c r="H17" s="3">
        <f>'МАКС_п-ка 1кв.'!H17+'ВТБ_п-ка 1кв.'!H17</f>
        <v>0</v>
      </c>
      <c r="I17" s="3">
        <f>'МАКС_п-ка 1кв.'!I17+'ВТБ_п-ка 1кв.'!I17</f>
        <v>0</v>
      </c>
      <c r="J17" s="3">
        <f>'МАКС_п-ка 1кв.'!J17+'ВТБ_п-ка 1кв.'!J17</f>
        <v>0</v>
      </c>
    </row>
    <row r="18" spans="1:10" ht="15.75">
      <c r="A18" s="11" t="s">
        <v>20</v>
      </c>
      <c r="B18" s="3">
        <f>'МАКС_п-ка 1кв.'!B18+'ВТБ_п-ка 1кв.'!B18</f>
        <v>11579.25</v>
      </c>
      <c r="C18" s="3">
        <f>'МАКС_п-ка 1кв.'!C18+'ВТБ_п-ка 1кв.'!C18</f>
        <v>6789</v>
      </c>
      <c r="D18" s="3">
        <f>'МАКС_п-ка 1кв.'!D18+'ВТБ_п-ка 1кв.'!D18</f>
        <v>183</v>
      </c>
      <c r="E18" s="3">
        <f>'МАКС_п-ка 1кв.'!E18+'ВТБ_п-ка 1кв.'!E18</f>
        <v>0</v>
      </c>
      <c r="F18" s="3">
        <f>'МАКС_п-ка 1кв.'!F18+'ВТБ_п-ка 1кв.'!F18</f>
        <v>0</v>
      </c>
      <c r="G18" s="3">
        <f>'МАКС_п-ка 1кв.'!G18+'ВТБ_п-ка 1кв.'!G18</f>
        <v>0</v>
      </c>
      <c r="H18" s="3">
        <f>'МАКС_п-ка 1кв.'!H18+'ВТБ_п-ка 1кв.'!H18</f>
        <v>0</v>
      </c>
      <c r="I18" s="3">
        <f>'МАКС_п-ка 1кв.'!I18+'ВТБ_п-ка 1кв.'!I18</f>
        <v>0</v>
      </c>
      <c r="J18" s="3">
        <f>'МАКС_п-ка 1кв.'!J18+'ВТБ_п-ка 1кв.'!J18</f>
        <v>0</v>
      </c>
    </row>
    <row r="19" spans="1:10" ht="15.75">
      <c r="A19" s="20" t="s">
        <v>90</v>
      </c>
      <c r="B19" s="3">
        <f>'МАКС_п-ка 1кв.'!B19+'ВТБ_п-ка 1кв.'!B19</f>
        <v>0</v>
      </c>
      <c r="C19" s="3">
        <f>'МАКС_п-ка 1кв.'!C19+'ВТБ_п-ка 1кв.'!C19</f>
        <v>0</v>
      </c>
      <c r="D19" s="3">
        <f>'МАКС_п-ка 1кв.'!D19+'ВТБ_п-ка 1кв.'!D19</f>
        <v>0</v>
      </c>
      <c r="E19" s="3">
        <f>'МАКС_п-ка 1кв.'!E19+'ВТБ_п-ка 1кв.'!E19</f>
        <v>0</v>
      </c>
      <c r="F19" s="3">
        <f>'МАКС_п-ка 1кв.'!F19+'ВТБ_п-ка 1кв.'!F19</f>
        <v>0</v>
      </c>
      <c r="G19" s="3">
        <f>'МАКС_п-ка 1кв.'!G19+'ВТБ_п-ка 1кв.'!G19</f>
        <v>0</v>
      </c>
      <c r="H19" s="3">
        <f>'МАКС_п-ка 1кв.'!H19+'ВТБ_п-ка 1кв.'!H19</f>
        <v>0</v>
      </c>
      <c r="I19" s="3">
        <f>'МАКС_п-ка 1кв.'!I19+'ВТБ_п-ка 1кв.'!I19</f>
        <v>0</v>
      </c>
      <c r="J19" s="3">
        <f>'МАКС_п-ка 1кв.'!J19+'ВТБ_п-ка 1кв.'!J19</f>
        <v>0</v>
      </c>
    </row>
    <row r="20" spans="1:10" ht="15.75">
      <c r="A20" s="11" t="s">
        <v>21</v>
      </c>
      <c r="B20" s="3">
        <f>'МАКС_п-ка 1кв.'!B20+'ВТБ_п-ка 1кв.'!B20</f>
        <v>30</v>
      </c>
      <c r="C20" s="3">
        <f>'МАКС_п-ка 1кв.'!C20+'ВТБ_п-ка 1кв.'!C20</f>
        <v>0</v>
      </c>
      <c r="D20" s="3">
        <f>'МАКС_п-ка 1кв.'!D20+'ВТБ_п-ка 1кв.'!D20</f>
        <v>0</v>
      </c>
      <c r="E20" s="3">
        <f>'МАКС_п-ка 1кв.'!E20+'ВТБ_п-ка 1кв.'!E20</f>
        <v>0</v>
      </c>
      <c r="F20" s="3">
        <f>'МАКС_п-ка 1кв.'!F20+'ВТБ_п-ка 1кв.'!F20</f>
        <v>0</v>
      </c>
      <c r="G20" s="3">
        <f>'МАКС_п-ка 1кв.'!G20+'ВТБ_п-ка 1кв.'!G20</f>
        <v>0</v>
      </c>
      <c r="H20" s="3">
        <f>'МАКС_п-ка 1кв.'!H20+'ВТБ_п-ка 1кв.'!H20</f>
        <v>0</v>
      </c>
      <c r="I20" s="3">
        <f>'МАКС_п-ка 1кв.'!I20+'ВТБ_п-ка 1кв.'!I20</f>
        <v>0</v>
      </c>
      <c r="J20" s="3">
        <f>'МАКС_п-ка 1кв.'!J20+'ВТБ_п-ка 1кв.'!J20</f>
        <v>0</v>
      </c>
    </row>
    <row r="21" spans="1:10" ht="15.75">
      <c r="A21" s="20" t="s">
        <v>91</v>
      </c>
      <c r="B21" s="3">
        <f>'МАКС_п-ка 1кв.'!B21+'ВТБ_п-ка 1кв.'!B21</f>
        <v>0</v>
      </c>
      <c r="C21" s="3">
        <f>'МАКС_п-ка 1кв.'!C21+'ВТБ_п-ка 1кв.'!C21</f>
        <v>0</v>
      </c>
      <c r="D21" s="3">
        <f>'МАКС_п-ка 1кв.'!D21+'ВТБ_п-ка 1кв.'!D21</f>
        <v>0</v>
      </c>
      <c r="E21" s="3">
        <f>'МАКС_п-ка 1кв.'!E21+'ВТБ_п-ка 1кв.'!E21</f>
        <v>0</v>
      </c>
      <c r="F21" s="3">
        <f>'МАКС_п-ка 1кв.'!F21+'ВТБ_п-ка 1кв.'!F21</f>
        <v>0</v>
      </c>
      <c r="G21" s="3">
        <f>'МАКС_п-ка 1кв.'!G21+'ВТБ_п-ка 1кв.'!G21</f>
        <v>0</v>
      </c>
      <c r="H21" s="3">
        <f>'МАКС_п-ка 1кв.'!H21+'ВТБ_п-ка 1кв.'!H21</f>
        <v>0</v>
      </c>
      <c r="I21" s="3">
        <f>'МАКС_п-ка 1кв.'!I21+'ВТБ_п-ка 1кв.'!I21</f>
        <v>0</v>
      </c>
      <c r="J21" s="3">
        <f>'МАКС_п-ка 1кв.'!J21+'ВТБ_п-ка 1кв.'!J21</f>
        <v>0</v>
      </c>
    </row>
    <row r="22" spans="1:10" ht="15.75">
      <c r="A22" s="20" t="s">
        <v>92</v>
      </c>
      <c r="B22" s="3">
        <f>'МАКС_п-ка 1кв.'!B22+'ВТБ_п-ка 1кв.'!B22</f>
        <v>0</v>
      </c>
      <c r="C22" s="3">
        <f>'МАКС_п-ка 1кв.'!C22+'ВТБ_п-ка 1кв.'!C22</f>
        <v>0</v>
      </c>
      <c r="D22" s="3">
        <f>'МАКС_п-ка 1кв.'!D22+'ВТБ_п-ка 1кв.'!D22</f>
        <v>0</v>
      </c>
      <c r="E22" s="3">
        <f>'МАКС_п-ка 1кв.'!E22+'ВТБ_п-ка 1кв.'!E22</f>
        <v>0</v>
      </c>
      <c r="F22" s="3">
        <f>'МАКС_п-ка 1кв.'!F22+'ВТБ_п-ка 1кв.'!F22</f>
        <v>0</v>
      </c>
      <c r="G22" s="3">
        <f>'МАКС_п-ка 1кв.'!G22+'ВТБ_п-ка 1кв.'!G22</f>
        <v>0</v>
      </c>
      <c r="H22" s="3">
        <f>'МАКС_п-ка 1кв.'!H22+'ВТБ_п-ка 1кв.'!H22</f>
        <v>0</v>
      </c>
      <c r="I22" s="3">
        <f>'МАКС_п-ка 1кв.'!I22+'ВТБ_п-ка 1кв.'!I22</f>
        <v>0</v>
      </c>
      <c r="J22" s="3">
        <f>'МАКС_п-ка 1кв.'!J22+'ВТБ_п-ка 1кв.'!J22</f>
        <v>0</v>
      </c>
    </row>
    <row r="23" spans="1:10" ht="15.75">
      <c r="A23" s="20" t="s">
        <v>93</v>
      </c>
      <c r="B23" s="3">
        <f>'МАКС_п-ка 1кв.'!B23+'ВТБ_п-ка 1кв.'!B23</f>
        <v>0</v>
      </c>
      <c r="C23" s="3">
        <f>'МАКС_п-ка 1кв.'!C23+'ВТБ_п-ка 1кв.'!C23</f>
        <v>0</v>
      </c>
      <c r="D23" s="3">
        <f>'МАКС_п-ка 1кв.'!D23+'ВТБ_п-ка 1кв.'!D23</f>
        <v>0</v>
      </c>
      <c r="E23" s="3">
        <f>'МАКС_п-ка 1кв.'!E23+'ВТБ_п-ка 1кв.'!E23</f>
        <v>0</v>
      </c>
      <c r="F23" s="3">
        <f>'МАКС_п-ка 1кв.'!F23+'ВТБ_п-ка 1кв.'!F23</f>
        <v>0</v>
      </c>
      <c r="G23" s="3">
        <f>'МАКС_п-ка 1кв.'!G23+'ВТБ_п-ка 1кв.'!G23</f>
        <v>0</v>
      </c>
      <c r="H23" s="3">
        <f>'МАКС_п-ка 1кв.'!H23+'ВТБ_п-ка 1кв.'!H23</f>
        <v>0</v>
      </c>
      <c r="I23" s="3">
        <f>'МАКС_п-ка 1кв.'!I23+'ВТБ_п-ка 1кв.'!I23</f>
        <v>0</v>
      </c>
      <c r="J23" s="3">
        <f>'МАКС_п-ка 1кв.'!J23+'ВТБ_п-ка 1кв.'!J23</f>
        <v>0</v>
      </c>
    </row>
    <row r="24" spans="1:10" ht="15.75">
      <c r="A24" s="11" t="s">
        <v>22</v>
      </c>
      <c r="B24" s="3">
        <f>'МАКС_п-ка 1кв.'!B24+'ВТБ_п-ка 1кв.'!B24</f>
        <v>0</v>
      </c>
      <c r="C24" s="3">
        <f>'МАКС_п-ка 1кв.'!C24+'ВТБ_п-ка 1кв.'!C24</f>
        <v>0</v>
      </c>
      <c r="D24" s="3">
        <f>'МАКС_п-ка 1кв.'!D24+'ВТБ_п-ка 1кв.'!D24</f>
        <v>9.9990000000000006</v>
      </c>
      <c r="E24" s="3">
        <f>'МАКС_п-ка 1кв.'!E24+'ВТБ_п-ка 1кв.'!E24</f>
        <v>0</v>
      </c>
      <c r="F24" s="3">
        <f>'МАКС_п-ка 1кв.'!F24+'ВТБ_п-ка 1кв.'!F24</f>
        <v>0</v>
      </c>
      <c r="G24" s="3">
        <f>'МАКС_п-ка 1кв.'!G24+'ВТБ_п-ка 1кв.'!G24</f>
        <v>0</v>
      </c>
      <c r="H24" s="3">
        <f>'МАКС_п-ка 1кв.'!H24+'ВТБ_п-ка 1кв.'!H24</f>
        <v>0</v>
      </c>
      <c r="I24" s="3">
        <f>'МАКС_п-ка 1кв.'!I24+'ВТБ_п-ка 1кв.'!I24</f>
        <v>0</v>
      </c>
      <c r="J24" s="3">
        <f>'МАКС_п-ка 1кв.'!J24+'ВТБ_п-ка 1кв.'!J24</f>
        <v>0</v>
      </c>
    </row>
    <row r="25" spans="1:10" ht="15.75">
      <c r="A25" s="17" t="s">
        <v>107</v>
      </c>
      <c r="B25" s="3">
        <f>'МАКС_п-ка 1кв.'!B25+'ВТБ_п-ка 1кв.'!B25</f>
        <v>0</v>
      </c>
      <c r="C25" s="3">
        <f>'МАКС_п-ка 1кв.'!C25+'ВТБ_п-ка 1кв.'!C25</f>
        <v>0</v>
      </c>
      <c r="D25" s="3">
        <f>'МАКС_п-ка 1кв.'!D25+'ВТБ_п-ка 1кв.'!D25</f>
        <v>0</v>
      </c>
      <c r="E25" s="3">
        <f>'МАКС_п-ка 1кв.'!E25+'ВТБ_п-ка 1кв.'!E25</f>
        <v>0</v>
      </c>
      <c r="F25" s="3">
        <f>'МАКС_п-ка 1кв.'!F25+'ВТБ_п-ка 1кв.'!F25</f>
        <v>0</v>
      </c>
      <c r="G25" s="3">
        <f>'МАКС_п-ка 1кв.'!G25+'ВТБ_п-ка 1кв.'!G25</f>
        <v>0</v>
      </c>
      <c r="H25" s="3">
        <f>'МАКС_п-ка 1кв.'!H25+'ВТБ_п-ка 1кв.'!H25</f>
        <v>0</v>
      </c>
      <c r="I25" s="3">
        <f>'МАКС_п-ка 1кв.'!I25+'ВТБ_п-ка 1кв.'!I25</f>
        <v>0</v>
      </c>
      <c r="J25" s="3">
        <f>'МАКС_п-ка 1кв.'!J25+'ВТБ_п-ка 1кв.'!J25</f>
        <v>0</v>
      </c>
    </row>
    <row r="26" spans="1:10" s="5" customFormat="1" ht="15.75">
      <c r="A26" s="6" t="s">
        <v>23</v>
      </c>
      <c r="B26" s="4">
        <f>SUM(B14:B24)</f>
        <v>77442.806000000011</v>
      </c>
      <c r="C26" s="4">
        <f t="shared" ref="C26:J26" si="2">SUM(C14:C24)</f>
        <v>21982.509000000002</v>
      </c>
      <c r="D26" s="4">
        <f t="shared" si="2"/>
        <v>65918.025000000009</v>
      </c>
      <c r="E26" s="4">
        <f t="shared" si="2"/>
        <v>8170.2510000000002</v>
      </c>
      <c r="F26" s="4">
        <f t="shared" si="2"/>
        <v>974.49900000000002</v>
      </c>
      <c r="G26" s="4">
        <f t="shared" si="2"/>
        <v>4173.5010000000002</v>
      </c>
      <c r="H26" s="4">
        <f t="shared" si="2"/>
        <v>1502.502</v>
      </c>
      <c r="I26" s="4">
        <f t="shared" si="2"/>
        <v>834.50099999999998</v>
      </c>
      <c r="J26" s="4">
        <f t="shared" si="2"/>
        <v>234.50400000000002</v>
      </c>
    </row>
    <row r="27" spans="1:10" ht="15.75">
      <c r="A27" s="12" t="s">
        <v>24</v>
      </c>
      <c r="B27" s="3">
        <f>'МАКС_п-ка 1кв.'!B27+'ВТБ_п-ка 1кв.'!B27</f>
        <v>4720.2510000000002</v>
      </c>
      <c r="C27" s="3">
        <f>'МАКС_п-ка 1кв.'!C27+'ВТБ_п-ка 1кв.'!C27</f>
        <v>1518.75</v>
      </c>
      <c r="D27" s="3">
        <f>'МАКС_п-ка 1кв.'!D27+'ВТБ_п-ка 1кв.'!D27</f>
        <v>8146.9979999999987</v>
      </c>
      <c r="E27" s="3">
        <f>'МАКС_п-ка 1кв.'!E27+'ВТБ_п-ка 1кв.'!E27</f>
        <v>732.24899999999991</v>
      </c>
      <c r="F27" s="3">
        <f>'МАКС_п-ка 1кв.'!F27+'ВТБ_п-ка 1кв.'!F27</f>
        <v>132.999</v>
      </c>
      <c r="G27" s="3">
        <f>'МАКС_п-ка 1кв.'!G27+'ВТБ_п-ка 1кв.'!G27</f>
        <v>368.00099999999998</v>
      </c>
      <c r="H27" s="3">
        <f>'МАКС_п-ка 1кв.'!H27+'ВТБ_п-ка 1кв.'!H27</f>
        <v>135.249</v>
      </c>
      <c r="I27" s="3">
        <f>'МАКС_п-ка 1кв.'!I27+'ВТБ_п-ка 1кв.'!I27</f>
        <v>83.001000000000005</v>
      </c>
      <c r="J27" s="3">
        <f>'МАКС_п-ка 1кв.'!J27+'ВТБ_п-ка 1кв.'!J27</f>
        <v>28.248000000000001</v>
      </c>
    </row>
    <row r="28" spans="1:10" ht="15.75">
      <c r="A28" s="12" t="s">
        <v>25</v>
      </c>
      <c r="B28" s="3">
        <f>'МАКС_п-ка 1кв.'!B28+'ВТБ_п-ка 1кв.'!B28</f>
        <v>7596.4979999999996</v>
      </c>
      <c r="C28" s="3">
        <f>'МАКС_п-ка 1кв.'!C28+'ВТБ_п-ка 1кв.'!C28</f>
        <v>2885.0010000000002</v>
      </c>
      <c r="D28" s="3">
        <f>'МАКС_п-ка 1кв.'!D28+'ВТБ_п-ка 1кв.'!D28</f>
        <v>11544.753000000001</v>
      </c>
      <c r="E28" s="3">
        <f>'МАКС_п-ка 1кв.'!E28+'ВТБ_п-ка 1кв.'!E28</f>
        <v>1435.749</v>
      </c>
      <c r="F28" s="3">
        <f>'МАКС_п-ка 1кв.'!F28+'ВТБ_п-ка 1кв.'!F28</f>
        <v>14.001000000000001</v>
      </c>
      <c r="G28" s="3">
        <f>'МАКС_п-ка 1кв.'!G28+'ВТБ_п-ка 1кв.'!G28</f>
        <v>677.25000000000011</v>
      </c>
      <c r="H28" s="3">
        <f>'МАКС_п-ка 1кв.'!H28+'ВТБ_п-ка 1кв.'!H28</f>
        <v>245.751</v>
      </c>
      <c r="I28" s="3">
        <f>'МАКС_п-ка 1кв.'!I28+'ВТБ_п-ка 1кв.'!I28</f>
        <v>141.999</v>
      </c>
      <c r="J28" s="3">
        <f>'МАКС_п-ка 1кв.'!J28+'ВТБ_п-ка 1кв.'!J28</f>
        <v>29.498999999999999</v>
      </c>
    </row>
    <row r="29" spans="1:10" ht="15.75">
      <c r="A29" s="11" t="s">
        <v>26</v>
      </c>
      <c r="B29" s="3">
        <f>'МАКС_п-ка 1кв.'!B29+'ВТБ_п-ка 1кв.'!B29</f>
        <v>28288.002</v>
      </c>
      <c r="C29" s="3">
        <f>'МАКС_п-ка 1кв.'!C29+'ВТБ_п-ка 1кв.'!C29</f>
        <v>4942.7460000000001</v>
      </c>
      <c r="D29" s="3">
        <f>'МАКС_п-ка 1кв.'!D29+'ВТБ_п-ка 1кв.'!D29</f>
        <v>38560.743000000002</v>
      </c>
      <c r="E29" s="3">
        <f>'МАКС_п-ка 1кв.'!E29+'ВТБ_п-ка 1кв.'!E29</f>
        <v>0</v>
      </c>
      <c r="F29" s="3">
        <f>'МАКС_п-ка 1кв.'!F29+'ВТБ_п-ка 1кв.'!F29</f>
        <v>723.24900000000002</v>
      </c>
      <c r="G29" s="3">
        <f>'МАКС_п-ка 1кв.'!G29+'ВТБ_п-ка 1кв.'!G29</f>
        <v>2974.248</v>
      </c>
      <c r="H29" s="3">
        <f>'МАКС_п-ка 1кв.'!H29+'ВТБ_п-ка 1кв.'!H29</f>
        <v>1079.25</v>
      </c>
      <c r="I29" s="3">
        <f>'МАКС_п-ка 1кв.'!I29+'ВТБ_п-ка 1кв.'!I29</f>
        <v>623.00099999999998</v>
      </c>
      <c r="J29" s="3">
        <f>'МАКС_п-ка 1кв.'!J29+'ВТБ_п-ка 1кв.'!J29</f>
        <v>0</v>
      </c>
    </row>
    <row r="30" spans="1:10" ht="15.75">
      <c r="A30" s="12" t="s">
        <v>27</v>
      </c>
      <c r="B30" s="3">
        <f>'МАКС_п-ка 1кв.'!B30+'ВТБ_п-ка 1кв.'!B30</f>
        <v>3574.002</v>
      </c>
      <c r="C30" s="3">
        <f>'МАКС_п-ка 1кв.'!C30+'ВТБ_п-ка 1кв.'!C30</f>
        <v>1638.249</v>
      </c>
      <c r="D30" s="3">
        <f>'МАКС_п-ка 1кв.'!D30+'ВТБ_п-ка 1кв.'!D30</f>
        <v>9477.9930000000004</v>
      </c>
      <c r="E30" s="3">
        <f>'МАКС_п-ка 1кв.'!E30+'ВТБ_п-ка 1кв.'!E30</f>
        <v>518.75099999999998</v>
      </c>
      <c r="F30" s="3">
        <f>'МАКС_п-ка 1кв.'!F30+'ВТБ_п-ка 1кв.'!F30</f>
        <v>18.75</v>
      </c>
      <c r="G30" s="3">
        <f>'МАКС_п-ка 1кв.'!G30+'ВТБ_п-ка 1кв.'!G30</f>
        <v>376.5</v>
      </c>
      <c r="H30" s="3">
        <f>'МАКС_п-ка 1кв.'!H30+'ВТБ_п-ка 1кв.'!H30</f>
        <v>139.251</v>
      </c>
      <c r="I30" s="3">
        <f>'МАКС_п-ка 1кв.'!I30+'ВТБ_п-ка 1кв.'!I30</f>
        <v>87.501000000000005</v>
      </c>
      <c r="J30" s="3">
        <f>'МАКС_п-ка 1кв.'!J30+'ВТБ_п-ка 1кв.'!J30</f>
        <v>13.499999999999998</v>
      </c>
    </row>
    <row r="31" spans="1:10" ht="15.75">
      <c r="A31" s="12" t="s">
        <v>28</v>
      </c>
      <c r="B31" s="3">
        <f>'МАКС_п-ка 1кв.'!B31+'ВТБ_п-ка 1кв.'!B31</f>
        <v>4668.75</v>
      </c>
      <c r="C31" s="3">
        <f>'МАКС_п-ка 1кв.'!C31+'ВТБ_п-ка 1кв.'!C31</f>
        <v>1487.5050000000001</v>
      </c>
      <c r="D31" s="3">
        <f>'МАКС_п-ка 1кв.'!D31+'ВТБ_п-ка 1кв.'!D31</f>
        <v>6168.4949999999999</v>
      </c>
      <c r="E31" s="3">
        <f>'МАКС_п-ка 1кв.'!E31+'ВТБ_п-ка 1кв.'!E31</f>
        <v>500.00099999999998</v>
      </c>
      <c r="F31" s="3">
        <f>'МАКС_п-ка 1кв.'!F31+'ВТБ_п-ка 1кв.'!F31</f>
        <v>68.001000000000005</v>
      </c>
      <c r="G31" s="3">
        <f>'МАКС_п-ка 1кв.'!G31+'ВТБ_п-ка 1кв.'!G31</f>
        <v>316.25099999999992</v>
      </c>
      <c r="H31" s="3">
        <f>'МАКС_п-ка 1кв.'!H31+'ВТБ_п-ка 1кв.'!H31</f>
        <v>115.749</v>
      </c>
      <c r="I31" s="3">
        <f>'МАКС_п-ка 1кв.'!I31+'ВТБ_п-ка 1кв.'!I31</f>
        <v>69.75</v>
      </c>
      <c r="J31" s="3">
        <f>'МАКС_п-ка 1кв.'!J31+'ВТБ_п-ка 1кв.'!J31</f>
        <v>14.25</v>
      </c>
    </row>
    <row r="32" spans="1:10" ht="15.75">
      <c r="A32" s="12" t="s">
        <v>29</v>
      </c>
      <c r="B32" s="3">
        <f>'МАКС_п-ка 1кв.'!B32+'ВТБ_п-ка 1кв.'!B32</f>
        <v>3074.7510000000002</v>
      </c>
      <c r="C32" s="3">
        <f>'МАКС_п-ка 1кв.'!C32+'ВТБ_п-ка 1кв.'!C32</f>
        <v>1500.0029999999999</v>
      </c>
      <c r="D32" s="3">
        <f>'МАКС_п-ка 1кв.'!D32+'ВТБ_п-ка 1кв.'!D32</f>
        <v>8968.7520000000004</v>
      </c>
      <c r="E32" s="3">
        <f>'МАКС_п-ка 1кв.'!E32+'ВТБ_п-ка 1кв.'!E32</f>
        <v>450</v>
      </c>
      <c r="F32" s="3">
        <f>'МАКС_п-ка 1кв.'!F32+'ВТБ_п-ка 1кв.'!F32</f>
        <v>10.5</v>
      </c>
      <c r="G32" s="3">
        <f>'МАКС_п-ка 1кв.'!G32+'ВТБ_п-ка 1кв.'!G32</f>
        <v>322.25099999999998</v>
      </c>
      <c r="H32" s="3">
        <f>'МАКС_п-ка 1кв.'!H32+'ВТБ_п-ка 1кв.'!H32</f>
        <v>117</v>
      </c>
      <c r="I32" s="3">
        <f>'МАКС_п-ка 1кв.'!I32+'ВТБ_п-ка 1кв.'!I32</f>
        <v>67.748999999999995</v>
      </c>
      <c r="J32" s="3">
        <f>'МАКС_п-ка 1кв.'!J32+'ВТБ_п-ка 1кв.'!J32</f>
        <v>5.25</v>
      </c>
    </row>
    <row r="33" spans="1:10" ht="15.75">
      <c r="A33" s="12" t="s">
        <v>30</v>
      </c>
      <c r="B33" s="3">
        <f>'МАКС_п-ка 1кв.'!B33+'ВТБ_п-ка 1кв.'!B33</f>
        <v>5011.5029999999997</v>
      </c>
      <c r="C33" s="3">
        <f>'МАКС_п-ка 1кв.'!C33+'ВТБ_п-ка 1кв.'!C33</f>
        <v>1924.998</v>
      </c>
      <c r="D33" s="3">
        <f>'МАКС_п-ка 1кв.'!D33+'ВТБ_п-ка 1кв.'!D33</f>
        <v>7157.7479999999996</v>
      </c>
      <c r="E33" s="3">
        <f>'МАКС_п-ка 1кв.'!E33+'ВТБ_п-ка 1кв.'!E33</f>
        <v>560.75099999999998</v>
      </c>
      <c r="F33" s="3">
        <f>'МАКС_п-ка 1кв.'!F33+'ВТБ_п-ка 1кв.'!F33</f>
        <v>27.501000000000001</v>
      </c>
      <c r="G33" s="3">
        <f>'МАКС_п-ка 1кв.'!G33+'ВТБ_п-ка 1кв.'!G33</f>
        <v>392.25</v>
      </c>
      <c r="H33" s="3">
        <f>'МАКС_п-ка 1кв.'!H33+'ВТБ_п-ка 1кв.'!H33</f>
        <v>140.25</v>
      </c>
      <c r="I33" s="3">
        <f>'МАКС_п-ка 1кв.'!I33+'ВТБ_п-ка 1кв.'!I33</f>
        <v>75.249000000000009</v>
      </c>
      <c r="J33" s="3">
        <f>'МАКС_п-ка 1кв.'!J33+'ВТБ_п-ка 1кв.'!J33</f>
        <v>6</v>
      </c>
    </row>
    <row r="34" spans="1:10" ht="15.75">
      <c r="A34" s="12" t="s">
        <v>31</v>
      </c>
      <c r="B34" s="3">
        <f>'МАКС_п-ка 1кв.'!B34+'ВТБ_п-ка 1кв.'!B34</f>
        <v>4486.5</v>
      </c>
      <c r="C34" s="3">
        <f>'МАКС_п-ка 1кв.'!C34+'ВТБ_п-ка 1кв.'!C34</f>
        <v>1838.0010000000002</v>
      </c>
      <c r="D34" s="3">
        <f>'МАКС_п-ка 1кв.'!D34+'ВТБ_п-ка 1кв.'!D34</f>
        <v>6890.7450000000008</v>
      </c>
      <c r="E34" s="3">
        <f>'МАКС_п-ка 1кв.'!E34+'ВТБ_п-ка 1кв.'!E34</f>
        <v>429.99900000000002</v>
      </c>
      <c r="F34" s="3">
        <f>'МАКС_п-ка 1кв.'!F34+'ВТБ_п-ка 1кв.'!F34</f>
        <v>66.248999999999995</v>
      </c>
      <c r="G34" s="3">
        <f>'МАКС_п-ка 1кв.'!G34+'ВТБ_п-ка 1кв.'!G34</f>
        <v>357</v>
      </c>
      <c r="H34" s="3">
        <f>'МАКС_п-ка 1кв.'!H34+'ВТБ_п-ка 1кв.'!H34</f>
        <v>132</v>
      </c>
      <c r="I34" s="3">
        <f>'МАКС_п-ка 1кв.'!I34+'ВТБ_п-ка 1кв.'!I34</f>
        <v>83.25</v>
      </c>
      <c r="J34" s="3">
        <f>'МАКС_п-ка 1кв.'!J34+'ВТБ_п-ка 1кв.'!J34</f>
        <v>3.0000000000000004</v>
      </c>
    </row>
    <row r="35" spans="1:10" ht="15.75">
      <c r="A35" s="7" t="s">
        <v>32</v>
      </c>
      <c r="B35" s="3">
        <f>'МАКС_п-ка 1кв.'!B35+'ВТБ_п-ка 1кв.'!B35</f>
        <v>0</v>
      </c>
      <c r="C35" s="3">
        <f>'МАКС_п-ка 1кв.'!C35+'ВТБ_п-ка 1кв.'!C35</f>
        <v>0</v>
      </c>
      <c r="D35" s="3">
        <f>'МАКС_п-ка 1кв.'!D35+'ВТБ_п-ка 1кв.'!D35</f>
        <v>266.75099999999998</v>
      </c>
      <c r="E35" s="3">
        <f>'МАКС_п-ка 1кв.'!E35+'ВТБ_п-ка 1кв.'!E35</f>
        <v>0</v>
      </c>
      <c r="F35" s="3">
        <f>'МАКС_п-ка 1кв.'!F35+'ВТБ_п-ка 1кв.'!F35</f>
        <v>0</v>
      </c>
      <c r="G35" s="3">
        <f>'МАКС_п-ка 1кв.'!G35+'ВТБ_п-ка 1кв.'!G35</f>
        <v>0</v>
      </c>
      <c r="H35" s="3">
        <f>'МАКС_п-ка 1кв.'!H35+'ВТБ_п-ка 1кв.'!H35</f>
        <v>0</v>
      </c>
      <c r="I35" s="3">
        <f>'МАКС_п-ка 1кв.'!I35+'ВТБ_п-ка 1кв.'!I35</f>
        <v>0</v>
      </c>
      <c r="J35" s="3">
        <f>'МАКС_п-ка 1кв.'!J35+'ВТБ_п-ка 1кв.'!J35</f>
        <v>0</v>
      </c>
    </row>
    <row r="36" spans="1:10" s="5" customFormat="1" ht="15.75">
      <c r="A36" s="8" t="s">
        <v>33</v>
      </c>
      <c r="B36" s="4">
        <f>SUM(B27:B35)</f>
        <v>61420.256999999998</v>
      </c>
      <c r="C36" s="4">
        <f t="shared" ref="C36:J36" si="3">SUM(C27:C35)</f>
        <v>17735.253000000001</v>
      </c>
      <c r="D36" s="4">
        <f t="shared" si="3"/>
        <v>97182.977999999988</v>
      </c>
      <c r="E36" s="4">
        <f t="shared" si="3"/>
        <v>4627.5</v>
      </c>
      <c r="F36" s="4">
        <f t="shared" si="3"/>
        <v>1061.25</v>
      </c>
      <c r="G36" s="4">
        <f t="shared" si="3"/>
        <v>5783.7510000000002</v>
      </c>
      <c r="H36" s="4">
        <f t="shared" si="3"/>
        <v>2104.5</v>
      </c>
      <c r="I36" s="4">
        <f t="shared" si="3"/>
        <v>1231.5</v>
      </c>
      <c r="J36" s="4">
        <f t="shared" si="3"/>
        <v>99.747</v>
      </c>
    </row>
    <row r="37" spans="1:10" ht="15.75">
      <c r="A37" s="11" t="s">
        <v>34</v>
      </c>
      <c r="B37" s="3">
        <f>'МАКС_п-ка 1кв.'!B37+'ВТБ_п-ка 1кв.'!B37</f>
        <v>32175</v>
      </c>
      <c r="C37" s="3">
        <f>'МАКС_п-ка 1кв.'!C37+'ВТБ_п-ка 1кв.'!C37</f>
        <v>5198.7479999999996</v>
      </c>
      <c r="D37" s="3">
        <f>'МАКС_п-ка 1кв.'!D37+'ВТБ_п-ка 1кв.'!D37</f>
        <v>36237.999000000003</v>
      </c>
      <c r="E37" s="3">
        <f>'МАКС_п-ка 1кв.'!E37+'ВТБ_п-ка 1кв.'!E37</f>
        <v>0</v>
      </c>
      <c r="F37" s="3">
        <f>'МАКС_п-ка 1кв.'!F37+'ВТБ_п-ка 1кв.'!F37</f>
        <v>570.99900000000002</v>
      </c>
      <c r="G37" s="3">
        <f>'МАКС_п-ка 1кв.'!G37+'ВТБ_п-ка 1кв.'!G37</f>
        <v>3939.2489999999998</v>
      </c>
      <c r="H37" s="3">
        <f>'МАКС_п-ка 1кв.'!H37+'ВТБ_п-ка 1кв.'!H37</f>
        <v>1414.251</v>
      </c>
      <c r="I37" s="3">
        <f>'МАКС_п-ка 1кв.'!I37+'ВТБ_п-ка 1кв.'!I37</f>
        <v>775.25099999999998</v>
      </c>
      <c r="J37" s="3">
        <f>'МАКС_п-ка 1кв.'!J37+'ВТБ_п-ка 1кв.'!J37</f>
        <v>0</v>
      </c>
    </row>
    <row r="38" spans="1:10" ht="15.75">
      <c r="A38" s="12" t="s">
        <v>35</v>
      </c>
      <c r="B38" s="3">
        <f>'МАКС_п-ка 1кв.'!B38+'ВТБ_п-ка 1кв.'!B38</f>
        <v>4926.2550000000001</v>
      </c>
      <c r="C38" s="3">
        <f>'МАКС_п-ка 1кв.'!C38+'ВТБ_п-ка 1кв.'!C38</f>
        <v>1830</v>
      </c>
      <c r="D38" s="3">
        <f>'МАКС_п-ка 1кв.'!D38+'ВТБ_п-ка 1кв.'!D38</f>
        <v>7518.2489999999998</v>
      </c>
      <c r="E38" s="3">
        <f>'МАКС_п-ка 1кв.'!E38+'ВТБ_п-ка 1кв.'!E38</f>
        <v>609.24900000000002</v>
      </c>
      <c r="F38" s="3">
        <f>'МАКС_п-ка 1кв.'!F38+'ВТБ_п-ка 1кв.'!F38</f>
        <v>74.751000000000005</v>
      </c>
      <c r="G38" s="3">
        <f>'МАКС_п-ка 1кв.'!G38+'ВТБ_п-ка 1кв.'!G38</f>
        <v>443.75099999999998</v>
      </c>
      <c r="H38" s="3">
        <f>'МАКС_п-ка 1кв.'!H38+'ВТБ_п-ка 1кв.'!H38</f>
        <v>161.001</v>
      </c>
      <c r="I38" s="3">
        <f>'МАКС_п-ка 1кв.'!I38+'ВТБ_п-ка 1кв.'!I38</f>
        <v>92.498999999999995</v>
      </c>
      <c r="J38" s="3">
        <f>'МАКС_п-ка 1кв.'!J38+'ВТБ_п-ка 1кв.'!J38</f>
        <v>10.5</v>
      </c>
    </row>
    <row r="39" spans="1:10" s="5" customFormat="1" ht="15.75">
      <c r="A39" s="13" t="s">
        <v>36</v>
      </c>
      <c r="B39" s="4">
        <f>SUM(B37:B38)</f>
        <v>37101.254999999997</v>
      </c>
      <c r="C39" s="4">
        <f t="shared" ref="C39:J39" si="4">SUM(C37:C38)</f>
        <v>7028.7479999999996</v>
      </c>
      <c r="D39" s="4">
        <f t="shared" si="4"/>
        <v>43756.248000000007</v>
      </c>
      <c r="E39" s="4">
        <f t="shared" si="4"/>
        <v>609.24900000000002</v>
      </c>
      <c r="F39" s="4">
        <f t="shared" si="4"/>
        <v>645.75</v>
      </c>
      <c r="G39" s="4">
        <f t="shared" si="4"/>
        <v>4383</v>
      </c>
      <c r="H39" s="4">
        <f t="shared" si="4"/>
        <v>1575.252</v>
      </c>
      <c r="I39" s="4">
        <f t="shared" si="4"/>
        <v>867.75</v>
      </c>
      <c r="J39" s="4">
        <f t="shared" si="4"/>
        <v>10.5</v>
      </c>
    </row>
    <row r="40" spans="1:10" ht="15.75">
      <c r="A40" s="11" t="s">
        <v>37</v>
      </c>
      <c r="B40" s="3">
        <f>'МАКС_п-ка 1кв.'!B40+'ВТБ_п-ка 1кв.'!B40</f>
        <v>28190.748</v>
      </c>
      <c r="C40" s="3">
        <f>'МАКС_п-ка 1кв.'!C40+'ВТБ_п-ка 1кв.'!C40</f>
        <v>5850</v>
      </c>
      <c r="D40" s="3">
        <f>'МАКС_п-ка 1кв.'!D40+'ВТБ_п-ка 1кв.'!D40</f>
        <v>95850.206999999995</v>
      </c>
      <c r="E40" s="3">
        <f>'МАКС_п-ка 1кв.'!E40+'ВТБ_п-ка 1кв.'!E40</f>
        <v>24841.749</v>
      </c>
      <c r="F40" s="3">
        <f>'МАКС_п-ка 1кв.'!F40+'ВТБ_п-ка 1кв.'!F40</f>
        <v>0</v>
      </c>
      <c r="G40" s="3">
        <f>'МАКС_п-ка 1кв.'!G40+'ВТБ_п-ка 1кв.'!G40</f>
        <v>0</v>
      </c>
      <c r="H40" s="3">
        <f>'МАКС_п-ка 1кв.'!H40+'ВТБ_п-ка 1кв.'!H40</f>
        <v>0</v>
      </c>
      <c r="I40" s="3">
        <f>'МАКС_п-ка 1кв.'!I40+'ВТБ_п-ка 1кв.'!I40</f>
        <v>0</v>
      </c>
      <c r="J40" s="3">
        <f>'МАКС_п-ка 1кв.'!J40+'ВТБ_п-ка 1кв.'!J40</f>
        <v>225.75299999999999</v>
      </c>
    </row>
    <row r="41" spans="1:10" ht="31.5">
      <c r="A41" s="11" t="s">
        <v>38</v>
      </c>
      <c r="B41" s="3">
        <f>'МАКС_п-ка 1кв.'!B41+'ВТБ_п-ка 1кв.'!B41</f>
        <v>40256.493000000002</v>
      </c>
      <c r="C41" s="3">
        <f>'МАКС_п-ка 1кв.'!C41+'ВТБ_п-ка 1кв.'!C41</f>
        <v>7020.7529999999997</v>
      </c>
      <c r="D41" s="3">
        <f>'МАКС_п-ка 1кв.'!D41+'ВТБ_п-ка 1кв.'!D41</f>
        <v>54466.245000000003</v>
      </c>
      <c r="E41" s="3">
        <f>'МАКС_п-ка 1кв.'!E41+'ВТБ_п-ка 1кв.'!E41</f>
        <v>0</v>
      </c>
      <c r="F41" s="3">
        <f>'МАКС_п-ка 1кв.'!F41+'ВТБ_п-ка 1кв.'!F41</f>
        <v>792.75</v>
      </c>
      <c r="G41" s="3">
        <f>'МАКС_п-ка 1кв.'!G41+'ВТБ_п-ка 1кв.'!G41</f>
        <v>4839.9989999999998</v>
      </c>
      <c r="H41" s="3">
        <f>'МАКС_п-ка 1кв.'!H41+'ВТБ_п-ка 1кв.'!H41</f>
        <v>1746</v>
      </c>
      <c r="I41" s="3">
        <f>'МАКС_п-ка 1кв.'!I41+'ВТБ_п-ка 1кв.'!I41</f>
        <v>979.74900000000002</v>
      </c>
      <c r="J41" s="3">
        <f>'МАКС_п-ка 1кв.'!J41+'ВТБ_п-ка 1кв.'!J41</f>
        <v>0</v>
      </c>
    </row>
    <row r="42" spans="1:10" ht="15.75">
      <c r="A42" s="12" t="s">
        <v>39</v>
      </c>
      <c r="B42" s="3">
        <f>'МАКС_п-ка 1кв.'!B42+'ВТБ_п-ка 1кв.'!B42</f>
        <v>17825.757000000001</v>
      </c>
      <c r="C42" s="3">
        <f>'МАКС_п-ка 1кв.'!C42+'ВТБ_п-ка 1кв.'!C42</f>
        <v>3952.7489999999998</v>
      </c>
      <c r="D42" s="3">
        <f>'МАКС_п-ка 1кв.'!D42+'ВТБ_п-ка 1кв.'!D42</f>
        <v>17576.246999999999</v>
      </c>
      <c r="E42" s="3">
        <f>'МАКС_п-ка 1кв.'!E42+'ВТБ_п-ка 1кв.'!E42</f>
        <v>2124.9989999999998</v>
      </c>
      <c r="F42" s="3">
        <f>'МАКС_п-ка 1кв.'!F42+'ВТБ_п-ка 1кв.'!F42</f>
        <v>1056</v>
      </c>
      <c r="G42" s="3">
        <f>'МАКС_п-ка 1кв.'!G42+'ВТБ_п-ка 1кв.'!G42</f>
        <v>1145.499</v>
      </c>
      <c r="H42" s="3">
        <f>'МАКС_п-ка 1кв.'!H42+'ВТБ_п-ка 1кв.'!H42</f>
        <v>415.25099999999998</v>
      </c>
      <c r="I42" s="3">
        <f>'МАКС_п-ка 1кв.'!I42+'ВТБ_п-ка 1кв.'!I42</f>
        <v>238.5</v>
      </c>
      <c r="J42" s="3">
        <f>'МАКС_п-ка 1кв.'!J42+'ВТБ_п-ка 1кв.'!J42</f>
        <v>53.750999999999998</v>
      </c>
    </row>
    <row r="43" spans="1:10" ht="15.75">
      <c r="A43" s="12" t="s">
        <v>40</v>
      </c>
      <c r="B43" s="3">
        <f>'МАКС_п-ка 1кв.'!B43+'ВТБ_п-ка 1кв.'!B43</f>
        <v>7869.7559999999994</v>
      </c>
      <c r="C43" s="3">
        <f>'МАКС_п-ка 1кв.'!C43+'ВТБ_п-ка 1кв.'!C43</f>
        <v>4857.9960000000001</v>
      </c>
      <c r="D43" s="3">
        <f>'МАКС_п-ка 1кв.'!D43+'ВТБ_п-ка 1кв.'!D43</f>
        <v>12567.245999999997</v>
      </c>
      <c r="E43" s="3">
        <f>'МАКС_п-ка 1кв.'!E43+'ВТБ_п-ка 1кв.'!E43</f>
        <v>1116.2489999999998</v>
      </c>
      <c r="F43" s="3">
        <f>'МАКС_п-ка 1кв.'!F43+'ВТБ_п-ка 1кв.'!F43</f>
        <v>161.001</v>
      </c>
      <c r="G43" s="3">
        <f>'МАКС_п-ка 1кв.'!G43+'ВТБ_п-ка 1кв.'!G43</f>
        <v>757.5</v>
      </c>
      <c r="H43" s="3">
        <f>'МАКС_п-ка 1кв.'!H43+'ВТБ_п-ка 1кв.'!H43</f>
        <v>273.50099999999998</v>
      </c>
      <c r="I43" s="3">
        <f>'МАКС_п-ка 1кв.'!I43+'ВТБ_п-ка 1кв.'!I43</f>
        <v>154.25099999999998</v>
      </c>
      <c r="J43" s="3">
        <f>'МАКС_п-ка 1кв.'!J43+'ВТБ_п-ка 1кв.'!J43</f>
        <v>23.999999999999996</v>
      </c>
    </row>
    <row r="44" spans="1:10" ht="15.75">
      <c r="A44" s="12" t="s">
        <v>41</v>
      </c>
      <c r="B44" s="3">
        <f>'МАКС_п-ка 1кв.'!B44+'ВТБ_п-ка 1кв.'!B44</f>
        <v>25057.503000000004</v>
      </c>
      <c r="C44" s="3">
        <f>'МАКС_п-ка 1кв.'!C44+'ВТБ_п-ка 1кв.'!C44</f>
        <v>5831.25</v>
      </c>
      <c r="D44" s="3">
        <f>'МАКС_п-ка 1кв.'!D44+'ВТБ_п-ка 1кв.'!D44</f>
        <v>28420.023000000001</v>
      </c>
      <c r="E44" s="3">
        <f>'МАКС_п-ка 1кв.'!E44+'ВТБ_п-ка 1кв.'!E44</f>
        <v>4545.75</v>
      </c>
      <c r="F44" s="3">
        <f>'МАКС_п-ка 1кв.'!F44+'ВТБ_п-ка 1кв.'!F44</f>
        <v>237.501</v>
      </c>
      <c r="G44" s="3">
        <f>'МАКС_п-ка 1кв.'!G44+'ВТБ_п-ка 1кв.'!G44</f>
        <v>1931.0010000000002</v>
      </c>
      <c r="H44" s="3">
        <f>'МАКС_п-ка 1кв.'!H44+'ВТБ_п-ка 1кв.'!H44</f>
        <v>689.25</v>
      </c>
      <c r="I44" s="3">
        <f>'МАКС_п-ка 1кв.'!I44+'ВТБ_п-ка 1кв.'!I44</f>
        <v>366.24900000000002</v>
      </c>
      <c r="J44" s="3">
        <f>'МАКС_п-ка 1кв.'!J44+'ВТБ_п-ка 1кв.'!J44</f>
        <v>52.998000000000005</v>
      </c>
    </row>
    <row r="45" spans="1:10" ht="15.75">
      <c r="A45" s="12" t="s">
        <v>42</v>
      </c>
      <c r="B45" s="3">
        <f>'МАКС_п-ка 1кв.'!B45+'ВТБ_п-ка 1кв.'!B45</f>
        <v>17713.048999999999</v>
      </c>
      <c r="C45" s="3">
        <f>'МАКС_п-ка 1кв.'!C45+'ВТБ_п-ка 1кв.'!C45</f>
        <v>4786.7550000000001</v>
      </c>
      <c r="D45" s="3">
        <f>'МАКС_п-ка 1кв.'!D45+'ВТБ_п-ка 1кв.'!D45</f>
        <v>31897.493999999995</v>
      </c>
      <c r="E45" s="3">
        <f>'МАКС_п-ка 1кв.'!E45+'ВТБ_п-ка 1кв.'!E45</f>
        <v>2450.0010000000002</v>
      </c>
      <c r="F45" s="3">
        <f>'МАКС_п-ка 1кв.'!F45+'ВТБ_п-ка 1кв.'!F45</f>
        <v>61.5</v>
      </c>
      <c r="G45" s="3">
        <f>'МАКС_п-ка 1кв.'!G45+'ВТБ_п-ка 1кв.'!G45</f>
        <v>1354.5</v>
      </c>
      <c r="H45" s="3">
        <f>'МАКС_п-ка 1кв.'!H45+'ВТБ_п-ка 1кв.'!H45</f>
        <v>492.99900000000002</v>
      </c>
      <c r="I45" s="3">
        <f>'МАКС_п-ка 1кв.'!I45+'ВТБ_п-ка 1кв.'!I45</f>
        <v>288.75</v>
      </c>
      <c r="J45" s="3">
        <f>'МАКС_п-ка 1кв.'!J45+'ВТБ_п-ка 1кв.'!J45</f>
        <v>57.500999999999991</v>
      </c>
    </row>
    <row r="46" spans="1:10" ht="15.75">
      <c r="A46" s="12" t="s">
        <v>43</v>
      </c>
      <c r="B46" s="3">
        <f>'МАКС_п-ка 1кв.'!B46+'ВТБ_п-ка 1кв.'!B46</f>
        <v>21489.306</v>
      </c>
      <c r="C46" s="3">
        <f>'МАКС_п-ка 1кв.'!C46+'ВТБ_п-ка 1кв.'!C46</f>
        <v>6176.2529999999997</v>
      </c>
      <c r="D46" s="3">
        <f>'МАКС_п-ка 1кв.'!D46+'ВТБ_п-ка 1кв.'!D46</f>
        <v>22558.994999999999</v>
      </c>
      <c r="E46" s="3">
        <f>'МАКС_п-ка 1кв.'!E46+'ВТБ_п-ка 1кв.'!E46</f>
        <v>2973</v>
      </c>
      <c r="F46" s="3">
        <f>'МАКС_п-ка 1кв.'!F46+'ВТБ_п-ка 1кв.'!F46</f>
        <v>428.00099999999998</v>
      </c>
      <c r="G46" s="3">
        <f>'МАКС_п-ка 1кв.'!G46+'ВТБ_п-ка 1кв.'!G46</f>
        <v>1923</v>
      </c>
      <c r="H46" s="3">
        <f>'МАКС_п-ка 1кв.'!H46+'ВТБ_п-ка 1кв.'!H46</f>
        <v>686.00099999999998</v>
      </c>
      <c r="I46" s="3">
        <f>'МАКС_п-ка 1кв.'!I46+'ВТБ_п-ка 1кв.'!I46</f>
        <v>363.99900000000002</v>
      </c>
      <c r="J46" s="3">
        <f>'МАКС_п-ка 1кв.'!J46+'ВТБ_п-ка 1кв.'!J46</f>
        <v>37.5</v>
      </c>
    </row>
    <row r="47" spans="1:10" ht="31.5">
      <c r="A47" s="7" t="s">
        <v>44</v>
      </c>
      <c r="B47" s="3">
        <f>'МАКС_п-ка 1кв.'!B47+'ВТБ_п-ка 1кв.'!B47</f>
        <v>5504.4989999999998</v>
      </c>
      <c r="C47" s="3">
        <f>'МАКС_п-ка 1кв.'!C47+'ВТБ_п-ка 1кв.'!C47</f>
        <v>1250.0039999999999</v>
      </c>
      <c r="D47" s="3">
        <f>'МАКС_п-ка 1кв.'!D47+'ВТБ_п-ка 1кв.'!D47</f>
        <v>8722.4940000000006</v>
      </c>
      <c r="E47" s="3">
        <f>'МАКС_п-ка 1кв.'!E47+'ВТБ_п-ка 1кв.'!E47</f>
        <v>0</v>
      </c>
      <c r="F47" s="3">
        <f>'МАКС_п-ка 1кв.'!F47+'ВТБ_п-ка 1кв.'!F47</f>
        <v>10.5</v>
      </c>
      <c r="G47" s="3">
        <f>'МАКС_п-ка 1кв.'!G47+'ВТБ_п-ка 1кв.'!G47</f>
        <v>316.5</v>
      </c>
      <c r="H47" s="3">
        <f>'МАКС_п-ка 1кв.'!H47+'ВТБ_п-ка 1кв.'!H47</f>
        <v>118.5</v>
      </c>
      <c r="I47" s="3">
        <f>'МАКС_п-ка 1кв.'!I47+'ВТБ_п-ка 1кв.'!I47</f>
        <v>78.501000000000005</v>
      </c>
      <c r="J47" s="3">
        <f>'МАКС_п-ка 1кв.'!J47+'ВТБ_п-ка 1кв.'!J47</f>
        <v>0</v>
      </c>
    </row>
    <row r="48" spans="1:10" ht="15.75">
      <c r="A48" s="11" t="s">
        <v>46</v>
      </c>
      <c r="B48" s="3">
        <f>'МАКС_п-ка 1кв.'!B48+'ВТБ_п-ка 1кв.'!B48</f>
        <v>0</v>
      </c>
      <c r="C48" s="3">
        <f>'МАКС_п-ка 1кв.'!C48+'ВТБ_п-ка 1кв.'!C48</f>
        <v>0</v>
      </c>
      <c r="D48" s="3">
        <f>'МАКС_п-ка 1кв.'!D48+'ВТБ_п-ка 1кв.'!D48</f>
        <v>0</v>
      </c>
      <c r="E48" s="3">
        <f>'МАКС_п-ка 1кв.'!E48+'ВТБ_п-ка 1кв.'!E48</f>
        <v>0</v>
      </c>
      <c r="F48" s="3">
        <f>'МАКС_п-ка 1кв.'!F48+'ВТБ_п-ка 1кв.'!F48</f>
        <v>0</v>
      </c>
      <c r="G48" s="3">
        <f>'МАКС_п-ка 1кв.'!G48+'ВТБ_п-ка 1кв.'!G48</f>
        <v>0</v>
      </c>
      <c r="H48" s="3">
        <f>'МАКС_п-ка 1кв.'!H48+'ВТБ_п-ка 1кв.'!H48</f>
        <v>0</v>
      </c>
      <c r="I48" s="3">
        <f>'МАКС_п-ка 1кв.'!I48+'ВТБ_п-ка 1кв.'!I48</f>
        <v>0</v>
      </c>
      <c r="J48" s="3">
        <f>'МАКС_п-ка 1кв.'!J48+'ВТБ_п-ка 1кв.'!J48</f>
        <v>0</v>
      </c>
    </row>
    <row r="49" spans="1:10" ht="15.75">
      <c r="A49" s="7" t="s">
        <v>47</v>
      </c>
      <c r="B49" s="3">
        <f>'МАКС_п-ка 1кв.'!B49+'ВТБ_п-ка 1кв.'!B49</f>
        <v>0</v>
      </c>
      <c r="C49" s="3">
        <f>'МАКС_п-ка 1кв.'!C49+'ВТБ_п-ка 1кв.'!C49</f>
        <v>0</v>
      </c>
      <c r="D49" s="3">
        <f>'МАКС_п-ка 1кв.'!D49+'ВТБ_п-ка 1кв.'!D49</f>
        <v>0</v>
      </c>
      <c r="E49" s="3">
        <f>'МАКС_п-ка 1кв.'!E49+'ВТБ_п-ка 1кв.'!E49</f>
        <v>0</v>
      </c>
      <c r="F49" s="3">
        <f>'МАКС_п-ка 1кв.'!F49+'ВТБ_п-ка 1кв.'!F49</f>
        <v>0</v>
      </c>
      <c r="G49" s="3">
        <f>'МАКС_п-ка 1кв.'!G49+'ВТБ_п-ка 1кв.'!G49</f>
        <v>0</v>
      </c>
      <c r="H49" s="3">
        <f>'МАКС_п-ка 1кв.'!H49+'ВТБ_п-ка 1кв.'!H49</f>
        <v>0</v>
      </c>
      <c r="I49" s="3">
        <f>'МАКС_п-ка 1кв.'!I49+'ВТБ_п-ка 1кв.'!I49</f>
        <v>0</v>
      </c>
      <c r="J49" s="3">
        <f>'МАКС_п-ка 1кв.'!J49+'ВТБ_п-ка 1кв.'!J49</f>
        <v>0</v>
      </c>
    </row>
    <row r="50" spans="1:10" ht="31.5">
      <c r="A50" s="7" t="s">
        <v>48</v>
      </c>
      <c r="B50" s="3">
        <f>'МАКС_п-ка 1кв.'!B50+'ВТБ_п-ка 1кв.'!B50</f>
        <v>1069.998</v>
      </c>
      <c r="C50" s="3">
        <f>'МАКС_п-ка 1кв.'!C50+'ВТБ_п-ка 1кв.'!C50</f>
        <v>1000.002</v>
      </c>
      <c r="D50" s="3">
        <f>'МАКС_п-ка 1кв.'!D50+'ВТБ_п-ка 1кв.'!D50</f>
        <v>114.999</v>
      </c>
      <c r="E50" s="3">
        <f>'МАКС_п-ка 1кв.'!E50+'ВТБ_п-ка 1кв.'!E50</f>
        <v>0</v>
      </c>
      <c r="F50" s="3">
        <f>'МАКС_п-ка 1кв.'!F50+'ВТБ_п-ка 1кв.'!F50</f>
        <v>0</v>
      </c>
      <c r="G50" s="3">
        <f>'МАКС_п-ка 1кв.'!G50+'ВТБ_п-ка 1кв.'!G50</f>
        <v>0</v>
      </c>
      <c r="H50" s="3">
        <f>'МАКС_п-ка 1кв.'!H50+'ВТБ_п-ка 1кв.'!H50</f>
        <v>0</v>
      </c>
      <c r="I50" s="3">
        <f>'МАКС_п-ка 1кв.'!I50+'ВТБ_п-ка 1кв.'!I50</f>
        <v>0</v>
      </c>
      <c r="J50" s="3">
        <f>'МАКС_п-ка 1кв.'!J50+'ВТБ_п-ка 1кв.'!J50</f>
        <v>0</v>
      </c>
    </row>
    <row r="51" spans="1:10" ht="15.75">
      <c r="A51" s="11" t="s">
        <v>49</v>
      </c>
      <c r="B51" s="3">
        <f>'МАКС_п-ка 1кв.'!B51+'ВТБ_п-ка 1кв.'!B51</f>
        <v>0</v>
      </c>
      <c r="C51" s="3">
        <f>'МАКС_п-ка 1кв.'!C51+'ВТБ_п-ка 1кв.'!C51</f>
        <v>0</v>
      </c>
      <c r="D51" s="3">
        <f>'МАКС_п-ка 1кв.'!D51+'ВТБ_п-ка 1кв.'!D51</f>
        <v>0</v>
      </c>
      <c r="E51" s="3">
        <f>'МАКС_п-ка 1кв.'!E51+'ВТБ_п-ка 1кв.'!E51</f>
        <v>0</v>
      </c>
      <c r="F51" s="3">
        <f>'МАКС_п-ка 1кв.'!F51+'ВТБ_п-ка 1кв.'!F51</f>
        <v>0</v>
      </c>
      <c r="G51" s="3">
        <f>'МАКС_п-ка 1кв.'!G51+'ВТБ_п-ка 1кв.'!G51</f>
        <v>0</v>
      </c>
      <c r="H51" s="3">
        <f>'МАКС_п-ка 1кв.'!H51+'ВТБ_п-ка 1кв.'!H51</f>
        <v>0</v>
      </c>
      <c r="I51" s="3">
        <f>'МАКС_п-ка 1кв.'!I51+'ВТБ_п-ка 1кв.'!I51</f>
        <v>0</v>
      </c>
      <c r="J51" s="3">
        <f>'МАКС_п-ка 1кв.'!J51+'ВТБ_п-ка 1кв.'!J51</f>
        <v>0</v>
      </c>
    </row>
    <row r="52" spans="1:10" ht="15.75">
      <c r="A52" s="11" t="s">
        <v>50</v>
      </c>
      <c r="B52" s="3">
        <f>'МАКС_п-ка 1кв.'!B52+'ВТБ_п-ка 1кв.'!B52</f>
        <v>0</v>
      </c>
      <c r="C52" s="3">
        <f>'МАКС_п-ка 1кв.'!C52+'ВТБ_п-ка 1кв.'!C52</f>
        <v>0</v>
      </c>
      <c r="D52" s="3">
        <f>'МАКС_п-ка 1кв.'!D52+'ВТБ_п-ка 1кв.'!D52</f>
        <v>0</v>
      </c>
      <c r="E52" s="3">
        <f>'МАКС_п-ка 1кв.'!E52+'ВТБ_п-ка 1кв.'!E52</f>
        <v>0</v>
      </c>
      <c r="F52" s="3">
        <f>'МАКС_п-ка 1кв.'!F52+'ВТБ_п-ка 1кв.'!F52</f>
        <v>0</v>
      </c>
      <c r="G52" s="3">
        <f>'МАКС_п-ка 1кв.'!G52+'ВТБ_п-ка 1кв.'!G52</f>
        <v>0</v>
      </c>
      <c r="H52" s="3">
        <f>'МАКС_п-ка 1кв.'!H52+'ВТБ_п-ка 1кв.'!H52</f>
        <v>0</v>
      </c>
      <c r="I52" s="3">
        <f>'МАКС_п-ка 1кв.'!I52+'ВТБ_п-ка 1кв.'!I52</f>
        <v>0</v>
      </c>
      <c r="J52" s="3">
        <f>'МАКС_п-ка 1кв.'!J52+'ВТБ_п-ка 1кв.'!J52</f>
        <v>0</v>
      </c>
    </row>
    <row r="53" spans="1:10" ht="31.5">
      <c r="A53" s="7" t="s">
        <v>45</v>
      </c>
      <c r="B53" s="3">
        <f>'МАКС_п-ка 1кв.'!B53+'ВТБ_п-ка 1кв.'!B53</f>
        <v>43334.73000000001</v>
      </c>
      <c r="C53" s="3">
        <f>'МАКС_п-ка 1кв.'!C53+'ВТБ_п-ка 1кв.'!C53</f>
        <v>8236.2479999999996</v>
      </c>
      <c r="D53" s="3">
        <f>'МАКС_п-ка 1кв.'!D53+'ВТБ_п-ка 1кв.'!D53</f>
        <v>26895.981</v>
      </c>
      <c r="E53" s="3">
        <f>'МАКС_п-ка 1кв.'!E53+'ВТБ_п-ка 1кв.'!E53</f>
        <v>7725</v>
      </c>
      <c r="F53" s="3">
        <f>'МАКС_п-ка 1кв.'!F53+'ВТБ_п-ка 1кв.'!F53</f>
        <v>48.999000000000009</v>
      </c>
      <c r="G53" s="3">
        <f>'МАКС_п-ка 1кв.'!G53+'ВТБ_п-ка 1кв.'!G53</f>
        <v>3860.0010000000002</v>
      </c>
      <c r="H53" s="3">
        <f>'МАКС_п-ка 1кв.'!H53+'ВТБ_п-ка 1кв.'!H53</f>
        <v>1388.4990000000003</v>
      </c>
      <c r="I53" s="3">
        <f>'МАКС_п-ка 1кв.'!I53+'ВТБ_п-ка 1кв.'!I53</f>
        <v>768.24900000000002</v>
      </c>
      <c r="J53" s="3">
        <f>'МАКС_п-ка 1кв.'!J53+'ВТБ_п-ка 1кв.'!J53</f>
        <v>77.498999999999995</v>
      </c>
    </row>
    <row r="54" spans="1:10" ht="15.75">
      <c r="A54" s="11" t="s">
        <v>51</v>
      </c>
      <c r="B54" s="3">
        <f>'МАКС_п-ка 1кв.'!B54+'ВТБ_п-ка 1кв.'!B54</f>
        <v>0</v>
      </c>
      <c r="C54" s="3">
        <f>'МАКС_п-ка 1кв.'!C54+'ВТБ_п-ка 1кв.'!C54</f>
        <v>0</v>
      </c>
      <c r="D54" s="3">
        <f>'МАКС_п-ка 1кв.'!D54+'ВТБ_п-ка 1кв.'!D54</f>
        <v>0</v>
      </c>
      <c r="E54" s="3">
        <f>'МАКС_п-ка 1кв.'!E54+'ВТБ_п-ка 1кв.'!E54</f>
        <v>0</v>
      </c>
      <c r="F54" s="3">
        <f>'МАКС_п-ка 1кв.'!F54+'ВТБ_п-ка 1кв.'!F54</f>
        <v>0</v>
      </c>
      <c r="G54" s="3">
        <f>'МАКС_п-ка 1кв.'!G54+'ВТБ_п-ка 1кв.'!G54</f>
        <v>0</v>
      </c>
      <c r="H54" s="3">
        <f>'МАКС_п-ка 1кв.'!H54+'ВТБ_п-ка 1кв.'!H54</f>
        <v>0</v>
      </c>
      <c r="I54" s="3">
        <f>'МАКС_п-ка 1кв.'!I54+'ВТБ_п-ка 1кв.'!I54</f>
        <v>0</v>
      </c>
      <c r="J54" s="3">
        <f>'МАКС_п-ка 1кв.'!J54+'ВТБ_п-ка 1кв.'!J54</f>
        <v>0</v>
      </c>
    </row>
    <row r="55" spans="1:10" s="5" customFormat="1" ht="15.75">
      <c r="A55" s="6" t="s">
        <v>52</v>
      </c>
      <c r="B55" s="4">
        <f t="shared" ref="B55:J55" si="5">SUM(B40:B54)</f>
        <v>208311.83900000004</v>
      </c>
      <c r="C55" s="4">
        <f t="shared" si="5"/>
        <v>48962.01</v>
      </c>
      <c r="D55" s="4">
        <f t="shared" si="5"/>
        <v>299069.93099999998</v>
      </c>
      <c r="E55" s="4">
        <f t="shared" si="5"/>
        <v>45776.748</v>
      </c>
      <c r="F55" s="4">
        <f t="shared" si="5"/>
        <v>2796.2519999999995</v>
      </c>
      <c r="G55" s="4">
        <f t="shared" si="5"/>
        <v>16128</v>
      </c>
      <c r="H55" s="4">
        <f t="shared" si="5"/>
        <v>5810.0010000000002</v>
      </c>
      <c r="I55" s="4">
        <f t="shared" si="5"/>
        <v>3238.2480000000005</v>
      </c>
      <c r="J55" s="4">
        <f t="shared" si="5"/>
        <v>529.00199999999995</v>
      </c>
    </row>
    <row r="56" spans="1:10" ht="15.75">
      <c r="A56" s="7" t="s">
        <v>53</v>
      </c>
      <c r="B56" s="3">
        <f>'МАКС_п-ка 1кв.'!B56+'ВТБ_п-ка 1кв.'!B56</f>
        <v>871.74900000000002</v>
      </c>
      <c r="C56" s="3">
        <f>'МАКС_п-ка 1кв.'!C56+'ВТБ_п-ка 1кв.'!C56</f>
        <v>0</v>
      </c>
      <c r="D56" s="3">
        <f>'МАКС_п-ка 1кв.'!D56+'ВТБ_п-ка 1кв.'!D56</f>
        <v>1161.009</v>
      </c>
      <c r="E56" s="3">
        <f>'МАКС_п-ка 1кв.'!E56+'ВТБ_п-ка 1кв.'!E56</f>
        <v>0</v>
      </c>
      <c r="F56" s="3">
        <f>'МАКС_п-ка 1кв.'!F56+'ВТБ_п-ка 1кв.'!F56</f>
        <v>0</v>
      </c>
      <c r="G56" s="3">
        <f>'МАКС_п-ка 1кв.'!G56+'ВТБ_п-ка 1кв.'!G56</f>
        <v>89.001000000000005</v>
      </c>
      <c r="H56" s="3">
        <f>'МАКС_п-ка 1кв.'!H56+'ВТБ_п-ка 1кв.'!H56</f>
        <v>35.750999999999998</v>
      </c>
      <c r="I56" s="3">
        <f>'МАКС_п-ка 1кв.'!I56+'ВТБ_п-ка 1кв.'!I56</f>
        <v>29.751000000000005</v>
      </c>
      <c r="J56" s="3">
        <f>'МАКС_п-ка 1кв.'!J56+'ВТБ_п-ка 1кв.'!J56</f>
        <v>0</v>
      </c>
    </row>
    <row r="57" spans="1:10" ht="15.75">
      <c r="A57" s="7" t="s">
        <v>54</v>
      </c>
      <c r="B57" s="3">
        <f>'МАКС_п-ка 1кв.'!B57+'ВТБ_п-ка 1кв.'!B57</f>
        <v>2339.7510000000002</v>
      </c>
      <c r="C57" s="3">
        <f>'МАКС_п-ка 1кв.'!C57+'ВТБ_п-ка 1кв.'!C57</f>
        <v>20.001000000000001</v>
      </c>
      <c r="D57" s="3">
        <f>'МАКС_п-ка 1кв.'!D57+'ВТБ_п-ка 1кв.'!D57</f>
        <v>1163.25</v>
      </c>
      <c r="E57" s="3">
        <f>'МАКС_п-ка 1кв.'!E57+'ВТБ_п-ка 1кв.'!E57</f>
        <v>0</v>
      </c>
      <c r="F57" s="3">
        <f>'МАКС_п-ка 1кв.'!F57+'ВТБ_п-ка 1кв.'!F57</f>
        <v>3.9990000000000001</v>
      </c>
      <c r="G57" s="3">
        <f>'МАКС_п-ка 1кв.'!G57+'ВТБ_п-ка 1кв.'!G57</f>
        <v>78.501000000000005</v>
      </c>
      <c r="H57" s="3">
        <f>'МАКС_п-ка 1кв.'!H57+'ВТБ_п-ка 1кв.'!H57</f>
        <v>32.000999999999998</v>
      </c>
      <c r="I57" s="3">
        <f>'МАКС_п-ка 1кв.'!I57+'ВТБ_п-ка 1кв.'!I57</f>
        <v>27.998999999999999</v>
      </c>
      <c r="J57" s="3">
        <f>'МАКС_п-ка 1кв.'!J57+'ВТБ_п-ка 1кв.'!J57</f>
        <v>0</v>
      </c>
    </row>
    <row r="58" spans="1:10" ht="15.75">
      <c r="A58" s="7" t="s">
        <v>55</v>
      </c>
      <c r="B58" s="3">
        <f>'МАКС_п-ка 1кв.'!B58+'ВТБ_п-ка 1кв.'!B58</f>
        <v>9791.7510000000002</v>
      </c>
      <c r="C58" s="3">
        <f>'МАКС_п-ка 1кв.'!C58+'ВТБ_п-ка 1кв.'!C58</f>
        <v>249.99899999999997</v>
      </c>
      <c r="D58" s="3">
        <f>'МАКС_п-ка 1кв.'!D58+'ВТБ_п-ка 1кв.'!D58</f>
        <v>0</v>
      </c>
      <c r="E58" s="3">
        <f>'МАКС_п-ка 1кв.'!E58+'ВТБ_п-ка 1кв.'!E58</f>
        <v>0</v>
      </c>
      <c r="F58" s="3">
        <f>'МАКС_п-ка 1кв.'!F58+'ВТБ_п-ка 1кв.'!F58</f>
        <v>0</v>
      </c>
      <c r="G58" s="3">
        <f>'МАКС_п-ка 1кв.'!G58+'ВТБ_п-ка 1кв.'!G58</f>
        <v>0</v>
      </c>
      <c r="H58" s="3">
        <f>'МАКС_п-ка 1кв.'!H58+'ВТБ_п-ка 1кв.'!H58</f>
        <v>0</v>
      </c>
      <c r="I58" s="3">
        <f>'МАКС_п-ка 1кв.'!I58+'ВТБ_п-ка 1кв.'!I58</f>
        <v>0</v>
      </c>
      <c r="J58" s="3">
        <f>'МАКС_п-ка 1кв.'!J58+'ВТБ_п-ка 1кв.'!J58</f>
        <v>0</v>
      </c>
    </row>
    <row r="59" spans="1:10" ht="15.75">
      <c r="A59" s="7" t="s">
        <v>56</v>
      </c>
      <c r="B59" s="3">
        <f>'МАКС_п-ка 1кв.'!B59+'ВТБ_п-ка 1кв.'!B59</f>
        <v>10702.749</v>
      </c>
      <c r="C59" s="3">
        <f>'МАКС_п-ка 1кв.'!C59+'ВТБ_п-ка 1кв.'!C59</f>
        <v>290.00099999999998</v>
      </c>
      <c r="D59" s="3">
        <f>'МАКС_п-ка 1кв.'!D59+'ВТБ_п-ка 1кв.'!D59</f>
        <v>10724.495999999999</v>
      </c>
      <c r="E59" s="3">
        <f>'МАКС_п-ка 1кв.'!E59+'ВТБ_п-ка 1кв.'!E59</f>
        <v>337.5</v>
      </c>
      <c r="F59" s="3">
        <f>'МАКС_п-ка 1кв.'!F59+'ВТБ_п-ка 1кв.'!F59</f>
        <v>221.751</v>
      </c>
      <c r="G59" s="3">
        <f>'МАКС_п-ка 1кв.'!G59+'ВТБ_п-ка 1кв.'!G59</f>
        <v>357.75</v>
      </c>
      <c r="H59" s="3">
        <f>'МАКС_п-ка 1кв.'!H59+'ВТБ_п-ка 1кв.'!H59</f>
        <v>126.75</v>
      </c>
      <c r="I59" s="3">
        <f>'МАКС_п-ка 1кв.'!I59+'ВТБ_п-ка 1кв.'!I59</f>
        <v>65.001000000000005</v>
      </c>
      <c r="J59" s="3">
        <f>'МАКС_п-ка 1кв.'!J59+'ВТБ_п-ка 1кв.'!J59</f>
        <v>0</v>
      </c>
    </row>
    <row r="60" spans="1:10" ht="31.5">
      <c r="A60" s="11" t="s">
        <v>57</v>
      </c>
      <c r="B60" s="3">
        <f>'МАКС_п-ка 1кв.'!B60+'ВТБ_п-ка 1кв.'!B60</f>
        <v>0</v>
      </c>
      <c r="C60" s="3">
        <f>'МАКС_п-ка 1кв.'!C60+'ВТБ_п-ка 1кв.'!C60</f>
        <v>974.99999999999989</v>
      </c>
      <c r="D60" s="3">
        <f>'МАКС_п-ка 1кв.'!D60+'ВТБ_п-ка 1кв.'!D60</f>
        <v>0</v>
      </c>
      <c r="E60" s="3">
        <f>'МАКС_п-ка 1кв.'!E60+'ВТБ_п-ка 1кв.'!E60</f>
        <v>0</v>
      </c>
      <c r="F60" s="3">
        <f>'МАКС_п-ка 1кв.'!F60+'ВТБ_п-ка 1кв.'!F60</f>
        <v>0</v>
      </c>
      <c r="G60" s="3">
        <f>'МАКС_п-ка 1кв.'!G60+'ВТБ_п-ка 1кв.'!G60</f>
        <v>0</v>
      </c>
      <c r="H60" s="3">
        <f>'МАКС_п-ка 1кв.'!H60+'ВТБ_п-ка 1кв.'!H60</f>
        <v>0</v>
      </c>
      <c r="I60" s="3">
        <f>'МАКС_п-ка 1кв.'!I60+'ВТБ_п-ка 1кв.'!I60</f>
        <v>0</v>
      </c>
      <c r="J60" s="3">
        <f>'МАКС_п-ка 1кв.'!J60+'ВТБ_п-ка 1кв.'!J60</f>
        <v>0</v>
      </c>
    </row>
    <row r="61" spans="1:10" ht="15.75">
      <c r="A61" s="11" t="s">
        <v>58</v>
      </c>
      <c r="B61" s="3">
        <f>'МАКС_п-ка 1кв.'!B61+'ВТБ_п-ка 1кв.'!B61</f>
        <v>0</v>
      </c>
      <c r="C61" s="3">
        <f>'МАКС_п-ка 1кв.'!C61+'ВТБ_п-ка 1кв.'!C61</f>
        <v>0</v>
      </c>
      <c r="D61" s="3">
        <f>'МАКС_п-ка 1кв.'!D61+'ВТБ_п-ка 1кв.'!D61</f>
        <v>0</v>
      </c>
      <c r="E61" s="3">
        <f>'МАКС_п-ка 1кв.'!E61+'ВТБ_п-ка 1кв.'!E61</f>
        <v>0</v>
      </c>
      <c r="F61" s="3">
        <f>'МАКС_п-ка 1кв.'!F61+'ВТБ_п-ка 1кв.'!F61</f>
        <v>0</v>
      </c>
      <c r="G61" s="3">
        <f>'МАКС_п-ка 1кв.'!G61+'ВТБ_п-ка 1кв.'!G61</f>
        <v>0</v>
      </c>
      <c r="H61" s="3">
        <f>'МАКС_п-ка 1кв.'!H61+'ВТБ_п-ка 1кв.'!H61</f>
        <v>0</v>
      </c>
      <c r="I61" s="3">
        <f>'МАКС_п-ка 1кв.'!I61+'ВТБ_п-ка 1кв.'!I61</f>
        <v>0</v>
      </c>
      <c r="J61" s="3">
        <f>'МАКС_п-ка 1кв.'!J61+'ВТБ_п-ка 1кв.'!J61</f>
        <v>0</v>
      </c>
    </row>
    <row r="62" spans="1:10" ht="15.75">
      <c r="A62" s="17" t="s">
        <v>94</v>
      </c>
      <c r="B62" s="3">
        <f>'МАКС_п-ка 1кв.'!B62+'ВТБ_п-ка 1кв.'!B62</f>
        <v>0</v>
      </c>
      <c r="C62" s="3">
        <f>'МАКС_п-ка 1кв.'!C62+'ВТБ_п-ка 1кв.'!C62</f>
        <v>0</v>
      </c>
      <c r="D62" s="3">
        <f>'МАКС_п-ка 1кв.'!D62+'ВТБ_п-ка 1кв.'!D62</f>
        <v>0</v>
      </c>
      <c r="E62" s="3">
        <f>'МАКС_п-ка 1кв.'!E62+'ВТБ_п-ка 1кв.'!E62</f>
        <v>0</v>
      </c>
      <c r="F62" s="3">
        <f>'МАКС_п-ка 1кв.'!F62+'ВТБ_п-ка 1кв.'!F62</f>
        <v>0</v>
      </c>
      <c r="G62" s="3">
        <f>'МАКС_п-ка 1кв.'!G62+'ВТБ_п-ка 1кв.'!G62</f>
        <v>0</v>
      </c>
      <c r="H62" s="3">
        <f>'МАКС_п-ка 1кв.'!H62+'ВТБ_п-ка 1кв.'!H62</f>
        <v>0</v>
      </c>
      <c r="I62" s="3">
        <f>'МАКС_п-ка 1кв.'!I62+'ВТБ_п-ка 1кв.'!I62</f>
        <v>0</v>
      </c>
      <c r="J62" s="3">
        <f>'МАКС_п-ка 1кв.'!J62+'ВТБ_п-ка 1кв.'!J62</f>
        <v>0</v>
      </c>
    </row>
    <row r="63" spans="1:10" ht="15.75">
      <c r="A63" s="20" t="s">
        <v>95</v>
      </c>
      <c r="B63" s="3">
        <f>'МАКС_п-ка 1кв.'!B63+'ВТБ_п-ка 1кв.'!B63</f>
        <v>0</v>
      </c>
      <c r="C63" s="3">
        <f>'МАКС_п-ка 1кв.'!C63+'ВТБ_п-ка 1кв.'!C63</f>
        <v>0</v>
      </c>
      <c r="D63" s="3">
        <f>'МАКС_п-ка 1кв.'!D63+'ВТБ_п-ка 1кв.'!D63</f>
        <v>0</v>
      </c>
      <c r="E63" s="3">
        <f>'МАКС_п-ка 1кв.'!E63+'ВТБ_п-ка 1кв.'!E63</f>
        <v>0</v>
      </c>
      <c r="F63" s="3">
        <f>'МАКС_п-ка 1кв.'!F63+'ВТБ_п-ка 1кв.'!F63</f>
        <v>0</v>
      </c>
      <c r="G63" s="3">
        <f>'МАКС_п-ка 1кв.'!G63+'ВТБ_п-ка 1кв.'!G63</f>
        <v>0</v>
      </c>
      <c r="H63" s="3">
        <f>'МАКС_п-ка 1кв.'!H63+'ВТБ_п-ка 1кв.'!H63</f>
        <v>0</v>
      </c>
      <c r="I63" s="3">
        <f>'МАКС_п-ка 1кв.'!I63+'ВТБ_п-ка 1кв.'!I63</f>
        <v>0</v>
      </c>
      <c r="J63" s="3">
        <f>'МАКС_п-ка 1кв.'!J63+'ВТБ_п-ка 1кв.'!J63</f>
        <v>0</v>
      </c>
    </row>
    <row r="64" spans="1:10" ht="15.75">
      <c r="A64" s="20" t="s">
        <v>96</v>
      </c>
      <c r="B64" s="3">
        <f>'МАКС_п-ка 1кв.'!B64+'ВТБ_п-ка 1кв.'!B64</f>
        <v>0</v>
      </c>
      <c r="C64" s="3">
        <f>'МАКС_п-ка 1кв.'!C64+'ВТБ_п-ка 1кв.'!C64</f>
        <v>0</v>
      </c>
      <c r="D64" s="3">
        <f>'МАКС_п-ка 1кв.'!D64+'ВТБ_п-ка 1кв.'!D64</f>
        <v>0</v>
      </c>
      <c r="E64" s="3">
        <f>'МАКС_п-ка 1кв.'!E64+'ВТБ_п-ка 1кв.'!E64</f>
        <v>0</v>
      </c>
      <c r="F64" s="3">
        <f>'МАКС_п-ка 1кв.'!F64+'ВТБ_п-ка 1кв.'!F64</f>
        <v>0</v>
      </c>
      <c r="G64" s="3">
        <f>'МАКС_п-ка 1кв.'!G64+'ВТБ_п-ка 1кв.'!G64</f>
        <v>0</v>
      </c>
      <c r="H64" s="3">
        <f>'МАКС_п-ка 1кв.'!H64+'ВТБ_п-ка 1кв.'!H64</f>
        <v>0</v>
      </c>
      <c r="I64" s="3">
        <f>'МАКС_п-ка 1кв.'!I64+'ВТБ_п-ка 1кв.'!I64</f>
        <v>0</v>
      </c>
      <c r="J64" s="3">
        <f>'МАКС_п-ка 1кв.'!J64+'ВТБ_п-ка 1кв.'!J64</f>
        <v>0</v>
      </c>
    </row>
    <row r="65" spans="1:10" ht="15.75">
      <c r="A65" s="20" t="s">
        <v>97</v>
      </c>
      <c r="B65" s="3">
        <f>'МАКС_п-ка 1кв.'!B65+'ВТБ_п-ка 1кв.'!B65</f>
        <v>0</v>
      </c>
      <c r="C65" s="3">
        <f>'МАКС_п-ка 1кв.'!C65+'ВТБ_п-ка 1кв.'!C65</f>
        <v>0</v>
      </c>
      <c r="D65" s="3">
        <f>'МАКС_п-ка 1кв.'!D65+'ВТБ_п-ка 1кв.'!D65</f>
        <v>0</v>
      </c>
      <c r="E65" s="3">
        <f>'МАКС_п-ка 1кв.'!E65+'ВТБ_п-ка 1кв.'!E65</f>
        <v>0</v>
      </c>
      <c r="F65" s="3">
        <f>'МАКС_п-ка 1кв.'!F65+'ВТБ_п-ка 1кв.'!F65</f>
        <v>0</v>
      </c>
      <c r="G65" s="3">
        <f>'МАКС_п-ка 1кв.'!G65+'ВТБ_п-ка 1кв.'!G65</f>
        <v>0</v>
      </c>
      <c r="H65" s="3">
        <f>'МАКС_п-ка 1кв.'!H65+'ВТБ_п-ка 1кв.'!H65</f>
        <v>0</v>
      </c>
      <c r="I65" s="3">
        <f>'МАКС_п-ка 1кв.'!I65+'ВТБ_п-ка 1кв.'!I65</f>
        <v>0</v>
      </c>
      <c r="J65" s="3">
        <f>'МАКС_п-ка 1кв.'!J65+'ВТБ_п-ка 1кв.'!J65</f>
        <v>0</v>
      </c>
    </row>
    <row r="66" spans="1:10" ht="15.75">
      <c r="A66" s="21" t="s">
        <v>59</v>
      </c>
      <c r="B66" s="3">
        <f>'МАКС_п-ка 1кв.'!B66+'ВТБ_п-ка 1кв.'!B66</f>
        <v>0</v>
      </c>
      <c r="C66" s="3">
        <f>'МАКС_п-ка 1кв.'!C66+'ВТБ_п-ка 1кв.'!C66</f>
        <v>0</v>
      </c>
      <c r="D66" s="3">
        <f>'МАКС_п-ка 1кв.'!D66+'ВТБ_п-ка 1кв.'!D66</f>
        <v>0</v>
      </c>
      <c r="E66" s="3">
        <f>'МАКС_п-ка 1кв.'!E66+'ВТБ_п-ка 1кв.'!E66</f>
        <v>0</v>
      </c>
      <c r="F66" s="3">
        <f>'МАКС_п-ка 1кв.'!F66+'ВТБ_п-ка 1кв.'!F66</f>
        <v>0</v>
      </c>
      <c r="G66" s="3">
        <f>'МАКС_п-ка 1кв.'!G66+'ВТБ_п-ка 1кв.'!G66</f>
        <v>0</v>
      </c>
      <c r="H66" s="3">
        <f>'МАКС_п-ка 1кв.'!H66+'ВТБ_п-ка 1кв.'!H66</f>
        <v>0</v>
      </c>
      <c r="I66" s="3">
        <f>'МАКС_п-ка 1кв.'!I66+'ВТБ_п-ка 1кв.'!I66</f>
        <v>0</v>
      </c>
      <c r="J66" s="3">
        <f>'МАКС_п-ка 1кв.'!J66+'ВТБ_п-ка 1кв.'!J66</f>
        <v>0</v>
      </c>
    </row>
    <row r="67" spans="1:10" ht="15.75">
      <c r="A67" s="17" t="s">
        <v>98</v>
      </c>
      <c r="B67" s="3">
        <f>'МАКС_п-ка 1кв.'!B67+'ВТБ_п-ка 1кв.'!B67</f>
        <v>0</v>
      </c>
      <c r="C67" s="3">
        <f>'МАКС_п-ка 1кв.'!C67+'ВТБ_п-ка 1кв.'!C67</f>
        <v>0</v>
      </c>
      <c r="D67" s="3">
        <f>'МАКС_п-ка 1кв.'!D67+'ВТБ_п-ка 1кв.'!D67</f>
        <v>0</v>
      </c>
      <c r="E67" s="3">
        <f>'МАКС_п-ка 1кв.'!E67+'ВТБ_п-ка 1кв.'!E67</f>
        <v>0</v>
      </c>
      <c r="F67" s="3">
        <f>'МАКС_п-ка 1кв.'!F67+'ВТБ_п-ка 1кв.'!F67</f>
        <v>0</v>
      </c>
      <c r="G67" s="3">
        <f>'МАКС_п-ка 1кв.'!G67+'ВТБ_п-ка 1кв.'!G67</f>
        <v>0</v>
      </c>
      <c r="H67" s="3">
        <f>'МАКС_п-ка 1кв.'!H67+'ВТБ_п-ка 1кв.'!H67</f>
        <v>0</v>
      </c>
      <c r="I67" s="3">
        <f>'МАКС_п-ка 1кв.'!I67+'ВТБ_п-ка 1кв.'!I67</f>
        <v>0</v>
      </c>
      <c r="J67" s="3">
        <f>'МАКС_п-ка 1кв.'!J67+'ВТБ_п-ка 1кв.'!J67</f>
        <v>0</v>
      </c>
    </row>
    <row r="68" spans="1:10" ht="15.75">
      <c r="A68" s="11" t="s">
        <v>60</v>
      </c>
      <c r="B68" s="3">
        <f>'МАКС_п-ка 1кв.'!B68+'ВТБ_п-ка 1кв.'!B68</f>
        <v>0</v>
      </c>
      <c r="C68" s="3">
        <f>'МАКС_п-ка 1кв.'!C68+'ВТБ_п-ка 1кв.'!C68</f>
        <v>0</v>
      </c>
      <c r="D68" s="3">
        <f>'МАКС_п-ка 1кв.'!D68+'ВТБ_п-ка 1кв.'!D68</f>
        <v>0</v>
      </c>
      <c r="E68" s="3">
        <f>'МАКС_п-ка 1кв.'!E68+'ВТБ_п-ка 1кв.'!E68</f>
        <v>0</v>
      </c>
      <c r="F68" s="3">
        <f>'МАКС_п-ка 1кв.'!F68+'ВТБ_п-ка 1кв.'!F68</f>
        <v>0</v>
      </c>
      <c r="G68" s="3">
        <f>'МАКС_п-ка 1кв.'!G68+'ВТБ_п-ка 1кв.'!G68</f>
        <v>0</v>
      </c>
      <c r="H68" s="3">
        <f>'МАКС_п-ка 1кв.'!H68+'ВТБ_п-ка 1кв.'!H68</f>
        <v>0</v>
      </c>
      <c r="I68" s="3">
        <f>'МАКС_п-ка 1кв.'!I68+'ВТБ_п-ка 1кв.'!I68</f>
        <v>0</v>
      </c>
      <c r="J68" s="3">
        <f>'МАКС_п-ка 1кв.'!J68+'ВТБ_п-ка 1кв.'!J68</f>
        <v>0</v>
      </c>
    </row>
    <row r="69" spans="1:10" ht="15.75">
      <c r="A69" s="7" t="s">
        <v>61</v>
      </c>
      <c r="B69" s="3">
        <f>'МАКС_п-ка 1кв.'!B69+'ВТБ_п-ка 1кв.'!B69</f>
        <v>0</v>
      </c>
      <c r="C69" s="3">
        <f>'МАКС_п-ка 1кв.'!C69+'ВТБ_п-ка 1кв.'!C69</f>
        <v>0</v>
      </c>
      <c r="D69" s="3">
        <f>'МАКС_п-ка 1кв.'!D69+'ВТБ_п-ка 1кв.'!D69</f>
        <v>112.50900000000001</v>
      </c>
      <c r="E69" s="3">
        <f>'МАКС_п-ка 1кв.'!E69+'ВТБ_п-ка 1кв.'!E69</f>
        <v>0</v>
      </c>
      <c r="F69" s="3">
        <f>'МАКС_п-ка 1кв.'!F69+'ВТБ_п-ка 1кв.'!F69</f>
        <v>0</v>
      </c>
      <c r="G69" s="3">
        <f>'МАКС_п-ка 1кв.'!G69+'ВТБ_п-ка 1кв.'!G69</f>
        <v>0</v>
      </c>
      <c r="H69" s="3">
        <f>'МАКС_п-ка 1кв.'!H69+'ВТБ_п-ка 1кв.'!H69</f>
        <v>0</v>
      </c>
      <c r="I69" s="3">
        <f>'МАКС_п-ка 1кв.'!I69+'ВТБ_п-ка 1кв.'!I69</f>
        <v>0</v>
      </c>
      <c r="J69" s="3">
        <f>'МАКС_п-ка 1кв.'!J69+'ВТБ_п-ка 1кв.'!J69</f>
        <v>0</v>
      </c>
    </row>
    <row r="70" spans="1:10" s="5" customFormat="1" ht="15.75">
      <c r="A70" s="8" t="s">
        <v>62</v>
      </c>
      <c r="B70" s="4">
        <f>SUM(B56:B69)</f>
        <v>23706</v>
      </c>
      <c r="C70" s="4">
        <f t="shared" ref="C70:J70" si="6">SUM(C56:C69)</f>
        <v>1535.0009999999997</v>
      </c>
      <c r="D70" s="4">
        <f t="shared" si="6"/>
        <v>13161.263999999999</v>
      </c>
      <c r="E70" s="4">
        <f t="shared" si="6"/>
        <v>337.5</v>
      </c>
      <c r="F70" s="4">
        <f t="shared" si="6"/>
        <v>225.75</v>
      </c>
      <c r="G70" s="4">
        <f t="shared" si="6"/>
        <v>525.25199999999995</v>
      </c>
      <c r="H70" s="4">
        <f t="shared" si="6"/>
        <v>194.50200000000001</v>
      </c>
      <c r="I70" s="4">
        <f t="shared" si="6"/>
        <v>122.751</v>
      </c>
      <c r="J70" s="4">
        <f t="shared" si="6"/>
        <v>0</v>
      </c>
    </row>
    <row r="71" spans="1:10" ht="15.75">
      <c r="A71" s="12" t="s">
        <v>63</v>
      </c>
      <c r="B71" s="3">
        <f>'МАКС_п-ка 1кв.'!B71+'ВТБ_п-ка 1кв.'!B71</f>
        <v>4007.0010000000002</v>
      </c>
      <c r="C71" s="3">
        <f>'МАКС_п-ка 1кв.'!C71+'ВТБ_п-ка 1кв.'!C71</f>
        <v>966.50099999999998</v>
      </c>
      <c r="D71" s="3">
        <f>'МАКС_п-ка 1кв.'!D71+'ВТБ_п-ка 1кв.'!D71</f>
        <v>11864.246999999999</v>
      </c>
      <c r="E71" s="3">
        <f>'МАКС_п-ка 1кв.'!E71+'ВТБ_п-ка 1кв.'!E71</f>
        <v>372.24900000000002</v>
      </c>
      <c r="F71" s="3">
        <f>'МАКС_п-ка 1кв.'!F71+'ВТБ_п-ка 1кв.'!F71</f>
        <v>24</v>
      </c>
      <c r="G71" s="3">
        <f>'МАКС_п-ка 1кв.'!G71+'ВТБ_п-ка 1кв.'!G71</f>
        <v>271.00200000000001</v>
      </c>
      <c r="H71" s="3">
        <f>'МАКС_п-ка 1кв.'!H71+'ВТБ_п-ка 1кв.'!H71</f>
        <v>98.25</v>
      </c>
      <c r="I71" s="3">
        <f>'МАКС_п-ка 1кв.'!I71+'ВТБ_п-ка 1кв.'!I71</f>
        <v>56.499000000000002</v>
      </c>
      <c r="J71" s="3">
        <f>'МАКС_п-ка 1кв.'!J71+'ВТБ_п-ка 1кв.'!J71</f>
        <v>6.5010000000000003</v>
      </c>
    </row>
    <row r="72" spans="1:10" ht="15.75">
      <c r="A72" s="12" t="s">
        <v>64</v>
      </c>
      <c r="B72" s="3">
        <f>'МАКС_п-ка 1кв.'!B72+'ВТБ_п-ка 1кв.'!B72</f>
        <v>1899</v>
      </c>
      <c r="C72" s="3">
        <f>'МАКС_п-ка 1кв.'!C72+'ВТБ_п-ка 1кв.'!C72</f>
        <v>777.74400000000014</v>
      </c>
      <c r="D72" s="3">
        <f>'МАКС_п-ка 1кв.'!D72+'ВТБ_п-ка 1кв.'!D72</f>
        <v>5168.25</v>
      </c>
      <c r="E72" s="3">
        <f>'МАКС_п-ка 1кв.'!E72+'ВТБ_п-ка 1кв.'!E72</f>
        <v>232.00200000000001</v>
      </c>
      <c r="F72" s="3">
        <f>'МАКС_п-ка 1кв.'!F72+'ВТБ_п-ка 1кв.'!F72</f>
        <v>6.9989999999999997</v>
      </c>
      <c r="G72" s="3">
        <f>'МАКС_п-ка 1кв.'!G72+'ВТБ_п-ка 1кв.'!G72</f>
        <v>192.501</v>
      </c>
      <c r="H72" s="3">
        <f>'МАКС_п-ка 1кв.'!H72+'ВТБ_п-ка 1кв.'!H72</f>
        <v>69.248999999999995</v>
      </c>
      <c r="I72" s="3">
        <f>'МАКС_п-ка 1кв.'!I72+'ВТБ_п-ка 1кв.'!I72</f>
        <v>38.499000000000002</v>
      </c>
      <c r="J72" s="3">
        <f>'МАКС_п-ка 1кв.'!J72+'ВТБ_п-ка 1кв.'!J72</f>
        <v>15.75</v>
      </c>
    </row>
    <row r="73" spans="1:10" ht="15.75">
      <c r="A73" s="12" t="s">
        <v>65</v>
      </c>
      <c r="B73" s="3">
        <f>'МАКС_п-ка 1кв.'!B73+'ВТБ_п-ка 1кв.'!B73</f>
        <v>1361.4960000000001</v>
      </c>
      <c r="C73" s="3">
        <f>'МАКС_п-ка 1кв.'!C73+'ВТБ_п-ка 1кв.'!C73</f>
        <v>750</v>
      </c>
      <c r="D73" s="3">
        <f>'МАКС_п-ка 1кв.'!D73+'ВТБ_п-ка 1кв.'!D73</f>
        <v>3880.0590000000002</v>
      </c>
      <c r="E73" s="3">
        <f>'МАКС_п-ка 1кв.'!E73+'ВТБ_п-ка 1кв.'!E73</f>
        <v>219.999</v>
      </c>
      <c r="F73" s="3">
        <f>'МАКС_п-ка 1кв.'!F73+'ВТБ_п-ка 1кв.'!F73</f>
        <v>5.25</v>
      </c>
      <c r="G73" s="3">
        <f>'МАКС_п-ка 1кв.'!G73+'ВТБ_п-ка 1кв.'!G73</f>
        <v>156.999</v>
      </c>
      <c r="H73" s="3">
        <f>'МАКС_п-ка 1кв.'!H73+'ВТБ_п-ка 1кв.'!H73</f>
        <v>56.750999999999998</v>
      </c>
      <c r="I73" s="3">
        <f>'МАКС_п-ка 1кв.'!I73+'ВТБ_п-ка 1кв.'!I73</f>
        <v>32.25</v>
      </c>
      <c r="J73" s="3">
        <f>'МАКС_п-ка 1кв.'!J73+'ВТБ_п-ка 1кв.'!J73</f>
        <v>7.5</v>
      </c>
    </row>
    <row r="74" spans="1:10" ht="15.75">
      <c r="A74" s="12" t="s">
        <v>66</v>
      </c>
      <c r="B74" s="3">
        <f>'МАКС_п-ка 1кв.'!B74+'ВТБ_п-ка 1кв.'!B74</f>
        <v>3709.7489999999998</v>
      </c>
      <c r="C74" s="3">
        <f>'МАКС_п-ка 1кв.'!C74+'ВТБ_п-ка 1кв.'!C74</f>
        <v>906.50099999999998</v>
      </c>
      <c r="D74" s="3">
        <f>'МАКС_п-ка 1кв.'!D74+'ВТБ_п-ка 1кв.'!D74</f>
        <v>4148.2470000000003</v>
      </c>
      <c r="E74" s="3">
        <f>'МАКС_п-ка 1кв.'!E74+'ВТБ_п-ка 1кв.'!E74</f>
        <v>245.00099999999998</v>
      </c>
      <c r="F74" s="3">
        <f>'МАКС_п-ка 1кв.'!F74+'ВТБ_п-ка 1кв.'!F74</f>
        <v>93.248999999999995</v>
      </c>
      <c r="G74" s="3">
        <f>'МАКС_п-ка 1кв.'!G74+'ВТБ_п-ка 1кв.'!G74</f>
        <v>231.501</v>
      </c>
      <c r="H74" s="3">
        <f>'МАКС_п-ка 1кв.'!H74+'ВТБ_п-ка 1кв.'!H74</f>
        <v>84</v>
      </c>
      <c r="I74" s="3">
        <f>'МАКС_п-ка 1кв.'!I74+'ВТБ_п-ка 1кв.'!I74</f>
        <v>48.75</v>
      </c>
      <c r="J74" s="3">
        <f>'МАКС_п-ка 1кв.'!J74+'ВТБ_п-ка 1кв.'!J74</f>
        <v>24.248999999999999</v>
      </c>
    </row>
    <row r="75" spans="1:10" ht="15.75">
      <c r="A75" s="12" t="s">
        <v>67</v>
      </c>
      <c r="B75" s="3">
        <f>'МАКС_п-ка 1кв.'!B75+'ВТБ_п-ка 1кв.'!B75</f>
        <v>5034.7470000000003</v>
      </c>
      <c r="C75" s="3">
        <f>'МАКС_п-ка 1кв.'!C75+'ВТБ_п-ка 1кв.'!C75</f>
        <v>1698.999</v>
      </c>
      <c r="D75" s="3">
        <f>'МАКС_п-ка 1кв.'!D75+'ВТБ_п-ка 1кв.'!D75</f>
        <v>11832.249</v>
      </c>
      <c r="E75" s="3">
        <f>'МАКС_п-ка 1кв.'!E75+'ВТБ_п-ка 1кв.'!E75</f>
        <v>642.50099999999998</v>
      </c>
      <c r="F75" s="3">
        <f>'МАКС_п-ка 1кв.'!F75+'ВТБ_п-ка 1кв.'!F75</f>
        <v>12</v>
      </c>
      <c r="G75" s="3">
        <f>'МАКС_п-ка 1кв.'!G75+'ВТБ_п-ка 1кв.'!G75</f>
        <v>408.75</v>
      </c>
      <c r="H75" s="3">
        <f>'МАКС_п-ка 1кв.'!H75+'ВТБ_п-ка 1кв.'!H75</f>
        <v>147</v>
      </c>
      <c r="I75" s="3">
        <f>'МАКС_п-ка 1кв.'!I75+'ВТБ_п-ка 1кв.'!I75</f>
        <v>81</v>
      </c>
      <c r="J75" s="3">
        <f>'МАКС_п-ка 1кв.'!J75+'ВТБ_п-ка 1кв.'!J75</f>
        <v>14.747999999999999</v>
      </c>
    </row>
    <row r="76" spans="1:10" ht="15.75">
      <c r="A76" s="12" t="s">
        <v>68</v>
      </c>
      <c r="B76" s="3">
        <f>'МАКС_п-ка 1кв.'!B76+'ВТБ_п-ка 1кв.'!B76</f>
        <v>3161.2469999999998</v>
      </c>
      <c r="C76" s="3">
        <f>'МАКС_п-ка 1кв.'!C76+'ВТБ_п-ка 1кв.'!C76</f>
        <v>1458.75</v>
      </c>
      <c r="D76" s="3">
        <f>'МАКС_п-ка 1кв.'!D76+'ВТБ_п-ка 1кв.'!D76</f>
        <v>9906.494999999999</v>
      </c>
      <c r="E76" s="3">
        <f>'МАКС_п-ка 1кв.'!E76+'ВТБ_п-ка 1кв.'!E76</f>
        <v>410.49900000000002</v>
      </c>
      <c r="F76" s="3">
        <f>'МАКС_п-ка 1кв.'!F76+'ВТБ_п-ка 1кв.'!F76</f>
        <v>30</v>
      </c>
      <c r="G76" s="3">
        <f>'МАКС_п-ка 1кв.'!G76+'ВТБ_п-ка 1кв.'!G76</f>
        <v>336.99900000000002</v>
      </c>
      <c r="H76" s="3">
        <f>'МАКС_п-ка 1кв.'!H76+'ВТБ_п-ка 1кв.'!H76</f>
        <v>122.499</v>
      </c>
      <c r="I76" s="3">
        <f>'МАКС_п-ка 1кв.'!I76+'ВТБ_п-ка 1кв.'!I76</f>
        <v>71.001000000000005</v>
      </c>
      <c r="J76" s="3">
        <f>'МАКС_п-ка 1кв.'!J76+'ВТБ_п-ка 1кв.'!J76</f>
        <v>23.999999999999996</v>
      </c>
    </row>
    <row r="77" spans="1:10" ht="15.75">
      <c r="A77" s="12" t="s">
        <v>69</v>
      </c>
      <c r="B77" s="3">
        <f>'МАКС_п-ка 1кв.'!B77+'ВТБ_п-ка 1кв.'!B77</f>
        <v>2972.4989999999998</v>
      </c>
      <c r="C77" s="3">
        <f>'МАКС_п-ка 1кв.'!C77+'ВТБ_п-ка 1кв.'!C77</f>
        <v>949.99800000000005</v>
      </c>
      <c r="D77" s="3">
        <f>'МАКС_п-ка 1кв.'!D77+'ВТБ_п-ка 1кв.'!D77</f>
        <v>7933.5119999999988</v>
      </c>
      <c r="E77" s="3">
        <f>'МАКС_п-ка 1кв.'!E77+'ВТБ_п-ка 1кв.'!E77</f>
        <v>287.00099999999998</v>
      </c>
      <c r="F77" s="3">
        <f>'МАКС_п-ка 1кв.'!F77+'ВТБ_п-ка 1кв.'!F77</f>
        <v>105.249</v>
      </c>
      <c r="G77" s="3">
        <f>'МАКС_п-ка 1кв.'!G77+'ВТБ_п-ка 1кв.'!G77</f>
        <v>257.25</v>
      </c>
      <c r="H77" s="3">
        <f>'МАКС_п-ка 1кв.'!H77+'ВТБ_п-ка 1кв.'!H77</f>
        <v>93.501000000000005</v>
      </c>
      <c r="I77" s="3">
        <f>'МАКС_п-ка 1кв.'!I77+'ВТБ_п-ка 1кв.'!I77</f>
        <v>54.248999999999995</v>
      </c>
      <c r="J77" s="3">
        <f>'МАКС_п-ка 1кв.'!J77+'ВТБ_п-ка 1кв.'!J77</f>
        <v>8.7509999999999977</v>
      </c>
    </row>
    <row r="78" spans="1:10" ht="15.75">
      <c r="A78" s="12" t="s">
        <v>70</v>
      </c>
      <c r="B78" s="3">
        <f>'МАКС_п-ка 1кв.'!B78+'ВТБ_п-ка 1кв.'!B78</f>
        <v>3473.0039999999999</v>
      </c>
      <c r="C78" s="3">
        <f>'МАКС_п-ка 1кв.'!C78+'ВТБ_п-ка 1кв.'!C78</f>
        <v>906.24899999999991</v>
      </c>
      <c r="D78" s="3">
        <f>'МАКС_п-ка 1кв.'!D78+'ВТБ_п-ка 1кв.'!D78</f>
        <v>3982.2512999999999</v>
      </c>
      <c r="E78" s="3">
        <f>'МАКС_п-ка 1кв.'!E78+'ВТБ_п-ка 1кв.'!E78</f>
        <v>337.5</v>
      </c>
      <c r="F78" s="3">
        <f>'МАКС_п-ка 1кв.'!F78+'ВТБ_п-ка 1кв.'!F78</f>
        <v>60.75</v>
      </c>
      <c r="G78" s="3">
        <f>'МАКС_п-ка 1кв.'!G78+'ВТБ_п-ка 1кв.'!G78</f>
        <v>227.99999999999997</v>
      </c>
      <c r="H78" s="3">
        <f>'МАКС_п-ка 1кв.'!H78+'ВТБ_п-ка 1кв.'!H78</f>
        <v>81.998999999999995</v>
      </c>
      <c r="I78" s="3">
        <f>'МАКС_п-ка 1кв.'!I78+'ВТБ_п-ка 1кв.'!I78</f>
        <v>45.500999999999998</v>
      </c>
      <c r="J78" s="3">
        <f>'МАКС_п-ка 1кв.'!J78+'ВТБ_п-ка 1кв.'!J78</f>
        <v>14.249999999999998</v>
      </c>
    </row>
    <row r="79" spans="1:10" ht="15.75">
      <c r="A79" s="12" t="s">
        <v>71</v>
      </c>
      <c r="B79" s="3">
        <f>'МАКС_п-ка 1кв.'!B79+'ВТБ_п-ка 1кв.'!B79</f>
        <v>4152.0060000000003</v>
      </c>
      <c r="C79" s="3">
        <f>'МАКС_п-ка 1кв.'!C79+'ВТБ_п-ка 1кв.'!C79</f>
        <v>2071.2570000000001</v>
      </c>
      <c r="D79" s="3">
        <f>'МАКС_п-ка 1кв.'!D79+'ВТБ_п-ка 1кв.'!D79</f>
        <v>12903.252</v>
      </c>
      <c r="E79" s="3">
        <f>'МАКС_п-ка 1кв.'!E79+'ВТБ_п-ка 1кв.'!E79</f>
        <v>950.00099999999998</v>
      </c>
      <c r="F79" s="3">
        <f>'МАКС_п-ка 1кв.'!F79+'ВТБ_п-ка 1кв.'!F79</f>
        <v>24.75</v>
      </c>
      <c r="G79" s="3">
        <f>'МАКС_п-ка 1кв.'!G79+'ВТБ_п-ка 1кв.'!G79</f>
        <v>483.00000000000006</v>
      </c>
      <c r="H79" s="3">
        <f>'МАКС_п-ка 1кв.'!H79+'ВТБ_п-ка 1кв.'!H79</f>
        <v>172.74900000000002</v>
      </c>
      <c r="I79" s="3">
        <f>'МАКС_п-ка 1кв.'!I79+'ВТБ_п-ка 1кв.'!I79</f>
        <v>92.751000000000005</v>
      </c>
      <c r="J79" s="3">
        <f>'МАКС_п-ка 1кв.'!J79+'ВТБ_п-ка 1кв.'!J79</f>
        <v>12.500999999999999</v>
      </c>
    </row>
    <row r="80" spans="1:10" s="5" customFormat="1" ht="15.75">
      <c r="A80" s="8" t="s">
        <v>72</v>
      </c>
      <c r="B80" s="4">
        <f>SUM(B71:B79)</f>
        <v>29770.749</v>
      </c>
      <c r="C80" s="4">
        <f t="shared" ref="C80:J80" si="7">SUM(C71:C79)</f>
        <v>10485.999</v>
      </c>
      <c r="D80" s="4">
        <f t="shared" si="7"/>
        <v>71618.562299999991</v>
      </c>
      <c r="E80" s="4">
        <f t="shared" si="7"/>
        <v>3696.7530000000006</v>
      </c>
      <c r="F80" s="4">
        <f t="shared" si="7"/>
        <v>362.24699999999996</v>
      </c>
      <c r="G80" s="4">
        <f t="shared" si="7"/>
        <v>2566.002</v>
      </c>
      <c r="H80" s="4">
        <f t="shared" si="7"/>
        <v>925.99800000000005</v>
      </c>
      <c r="I80" s="4">
        <f t="shared" si="7"/>
        <v>520.5</v>
      </c>
      <c r="J80" s="4">
        <f t="shared" si="7"/>
        <v>128.25</v>
      </c>
    </row>
    <row r="81" spans="1:10" ht="31.5">
      <c r="A81" s="7" t="s">
        <v>73</v>
      </c>
      <c r="B81" s="3">
        <f>'МАКС_п-ка 1кв.'!B81+'ВТБ_п-ка 1кв.'!B81</f>
        <v>168</v>
      </c>
      <c r="C81" s="3">
        <f>'МАКС_п-ка 1кв.'!C81+'ВТБ_п-ка 1кв.'!C81</f>
        <v>0</v>
      </c>
      <c r="D81" s="3">
        <f>'МАКС_п-ка 1кв.'!D81+'ВТБ_п-ка 1кв.'!D81</f>
        <v>5697.75</v>
      </c>
      <c r="E81" s="3">
        <f>'МАКС_п-ка 1кв.'!E81+'ВТБ_п-ка 1кв.'!E81</f>
        <v>0</v>
      </c>
      <c r="F81" s="3">
        <f>'МАКС_п-ка 1кв.'!F81+'ВТБ_п-ка 1кв.'!F81</f>
        <v>0</v>
      </c>
      <c r="G81" s="3">
        <f>'МАКС_п-ка 1кв.'!G81+'ВТБ_п-ка 1кв.'!G81</f>
        <v>0</v>
      </c>
      <c r="H81" s="3">
        <f>'МАКС_п-ка 1кв.'!H81+'ВТБ_п-ка 1кв.'!H81</f>
        <v>0</v>
      </c>
      <c r="I81" s="3">
        <f>'МАКС_п-ка 1кв.'!I81+'ВТБ_п-ка 1кв.'!I81</f>
        <v>0</v>
      </c>
      <c r="J81" s="3">
        <f>'МАКС_п-ка 1кв.'!J81+'ВТБ_п-ка 1кв.'!J81</f>
        <v>0</v>
      </c>
    </row>
    <row r="82" spans="1:10" ht="31.5">
      <c r="A82" s="11" t="s">
        <v>74</v>
      </c>
      <c r="B82" s="3">
        <f>'МАКС_п-ка 1кв.'!B82+'ВТБ_п-ка 1кв.'!B82</f>
        <v>0</v>
      </c>
      <c r="C82" s="3">
        <f>'МАКС_п-ка 1кв.'!C82+'ВТБ_п-ка 1кв.'!C82</f>
        <v>0</v>
      </c>
      <c r="D82" s="3">
        <f>'МАКС_п-ка 1кв.'!D82+'ВТБ_п-ка 1кв.'!D82</f>
        <v>2499.9989999999998</v>
      </c>
      <c r="E82" s="3">
        <f>'МАКС_п-ка 1кв.'!E82+'ВТБ_п-ка 1кв.'!E82</f>
        <v>0</v>
      </c>
      <c r="F82" s="3">
        <f>'МАКС_п-ка 1кв.'!F82+'ВТБ_п-ка 1кв.'!F82</f>
        <v>0</v>
      </c>
      <c r="G82" s="3">
        <f>'МАКС_п-ка 1кв.'!G82+'ВТБ_п-ка 1кв.'!G82</f>
        <v>0</v>
      </c>
      <c r="H82" s="3">
        <f>'МАКС_п-ка 1кв.'!H82+'ВТБ_п-ка 1кв.'!H82</f>
        <v>0</v>
      </c>
      <c r="I82" s="3">
        <f>'МАКС_п-ка 1кв.'!I82+'ВТБ_п-ка 1кв.'!I82</f>
        <v>0</v>
      </c>
      <c r="J82" s="3">
        <f>'МАКС_п-ка 1кв.'!J82+'ВТБ_п-ка 1кв.'!J82</f>
        <v>0</v>
      </c>
    </row>
    <row r="83" spans="1:10" ht="47.25">
      <c r="A83" s="11" t="s">
        <v>75</v>
      </c>
      <c r="B83" s="3">
        <f>'МАКС_п-ка 1кв.'!B83+'ВТБ_п-ка 1кв.'!B83</f>
        <v>0</v>
      </c>
      <c r="C83" s="3">
        <f>'МАКС_п-ка 1кв.'!C83+'ВТБ_п-ка 1кв.'!C83</f>
        <v>0</v>
      </c>
      <c r="D83" s="3">
        <f>'МАКС_п-ка 1кв.'!D83+'ВТБ_п-ка 1кв.'!D83</f>
        <v>0</v>
      </c>
      <c r="E83" s="3">
        <f>'МАКС_п-ка 1кв.'!E83+'ВТБ_п-ка 1кв.'!E83</f>
        <v>0</v>
      </c>
      <c r="F83" s="3">
        <f>'МАКС_п-ка 1кв.'!F83+'ВТБ_п-ка 1кв.'!F83</f>
        <v>0</v>
      </c>
      <c r="G83" s="3">
        <f>'МАКС_п-ка 1кв.'!G83+'ВТБ_п-ка 1кв.'!G83</f>
        <v>0</v>
      </c>
      <c r="H83" s="3">
        <f>'МАКС_п-ка 1кв.'!H83+'ВТБ_п-ка 1кв.'!H83</f>
        <v>0</v>
      </c>
      <c r="I83" s="3">
        <f>'МАКС_п-ка 1кв.'!I83+'ВТБ_п-ка 1кв.'!I83</f>
        <v>0</v>
      </c>
      <c r="J83" s="3">
        <f>'МАКС_п-ка 1кв.'!J83+'ВТБ_п-ка 1кв.'!J83</f>
        <v>0</v>
      </c>
    </row>
    <row r="84" spans="1:10" s="5" customFormat="1" ht="15.75">
      <c r="A84" s="6" t="s">
        <v>76</v>
      </c>
      <c r="B84" s="4">
        <f>SUM(B81:B83)</f>
        <v>168</v>
      </c>
      <c r="C84" s="4">
        <f t="shared" ref="C84:J84" si="8">SUM(C81:C83)</f>
        <v>0</v>
      </c>
      <c r="D84" s="4">
        <f t="shared" si="8"/>
        <v>8197.7489999999998</v>
      </c>
      <c r="E84" s="4">
        <f t="shared" si="8"/>
        <v>0</v>
      </c>
      <c r="F84" s="4">
        <f t="shared" si="8"/>
        <v>0</v>
      </c>
      <c r="G84" s="4">
        <f t="shared" si="8"/>
        <v>0</v>
      </c>
      <c r="H84" s="4">
        <f t="shared" si="8"/>
        <v>0</v>
      </c>
      <c r="I84" s="4">
        <f t="shared" si="8"/>
        <v>0</v>
      </c>
      <c r="J84" s="4">
        <f t="shared" si="8"/>
        <v>0</v>
      </c>
    </row>
    <row r="85" spans="1:10" s="5" customFormat="1" ht="15.75">
      <c r="A85" s="18" t="s">
        <v>99</v>
      </c>
      <c r="B85" s="4">
        <f t="shared" ref="B85:J85" si="9">B7+B13+B26+B36+B39+B55+B70+B80+B84</f>
        <v>442489.65700000006</v>
      </c>
      <c r="C85" s="4">
        <f t="shared" si="9"/>
        <v>140217.51300000001</v>
      </c>
      <c r="D85" s="4">
        <f t="shared" si="9"/>
        <v>683058.21029999992</v>
      </c>
      <c r="E85" s="4">
        <f t="shared" si="9"/>
        <v>63218.001000000004</v>
      </c>
      <c r="F85" s="4">
        <f t="shared" si="9"/>
        <v>6090.7470000000003</v>
      </c>
      <c r="G85" s="4">
        <f t="shared" si="9"/>
        <v>33782.504999999997</v>
      </c>
      <c r="H85" s="4">
        <f t="shared" si="9"/>
        <v>12193.505999999999</v>
      </c>
      <c r="I85" s="4">
        <f t="shared" si="9"/>
        <v>6861.7500000000009</v>
      </c>
      <c r="J85" s="4">
        <f t="shared" si="9"/>
        <v>1003.2539999999999</v>
      </c>
    </row>
    <row r="87" spans="1:10">
      <c r="C87" s="9"/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0" zoomScaleNormal="8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2" sqref="A2:J2"/>
    </sheetView>
  </sheetViews>
  <sheetFormatPr defaultRowHeight="15"/>
  <cols>
    <col min="1" max="1" width="70.140625" style="19" customWidth="1"/>
    <col min="2" max="10" width="22.42578125" customWidth="1"/>
  </cols>
  <sheetData>
    <row r="1" spans="1:10" ht="15.75">
      <c r="J1" s="23" t="s">
        <v>132</v>
      </c>
    </row>
    <row r="2" spans="1:10" ht="37.5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" customHeight="1">
      <c r="A3" s="53" t="s">
        <v>0</v>
      </c>
      <c r="B3" s="51" t="s">
        <v>80</v>
      </c>
      <c r="C3" s="51" t="s">
        <v>81</v>
      </c>
      <c r="D3" s="51" t="s">
        <v>82</v>
      </c>
      <c r="E3" s="52" t="s">
        <v>83</v>
      </c>
      <c r="F3" s="52"/>
      <c r="G3" s="52"/>
      <c r="H3" s="52"/>
      <c r="I3" s="52"/>
      <c r="J3" s="52"/>
    </row>
    <row r="4" spans="1:10" s="2" customFormat="1" ht="42.75">
      <c r="A4" s="54"/>
      <c r="B4" s="51"/>
      <c r="C4" s="51"/>
      <c r="D4" s="51"/>
      <c r="E4" s="25" t="s">
        <v>84</v>
      </c>
      <c r="F4" s="25" t="s">
        <v>85</v>
      </c>
      <c r="G4" s="25" t="s">
        <v>86</v>
      </c>
      <c r="H4" s="25" t="s">
        <v>87</v>
      </c>
      <c r="I4" s="25" t="s">
        <v>88</v>
      </c>
      <c r="J4" s="25" t="s">
        <v>89</v>
      </c>
    </row>
    <row r="5" spans="1:10" ht="31.5">
      <c r="A5" s="11" t="s">
        <v>7</v>
      </c>
      <c r="B5" s="3">
        <v>1443.9226073975435</v>
      </c>
      <c r="C5" s="3">
        <v>0</v>
      </c>
      <c r="D5" s="3">
        <v>3919.6560650576494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5.75">
      <c r="A6" s="11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s="5" customFormat="1" ht="15.75">
      <c r="A7" s="6" t="s">
        <v>9</v>
      </c>
      <c r="B7" s="4">
        <f>SUM(B5:B6)</f>
        <v>1443.9226073975435</v>
      </c>
      <c r="C7" s="4">
        <f t="shared" ref="C7:J7" si="0">SUM(C5:C6)</f>
        <v>0</v>
      </c>
      <c r="D7" s="4">
        <f t="shared" si="0"/>
        <v>3919.6560650576494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</row>
    <row r="8" spans="1:10" ht="15.75">
      <c r="A8" s="11" t="s">
        <v>10</v>
      </c>
      <c r="B8" s="3">
        <v>192.25067341325195</v>
      </c>
      <c r="C8" s="3">
        <v>3149.6311726585541</v>
      </c>
      <c r="D8" s="3">
        <v>7017.6349092404525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0.51171293771710735</v>
      </c>
    </row>
    <row r="9" spans="1:10" ht="31.5">
      <c r="A9" s="11" t="s">
        <v>11</v>
      </c>
      <c r="B9" s="3">
        <v>0</v>
      </c>
      <c r="C9" s="3">
        <v>0</v>
      </c>
      <c r="D9" s="3">
        <v>8180.8614955365883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31.5">
      <c r="A10" s="11" t="s">
        <v>12</v>
      </c>
      <c r="B10" s="3">
        <v>0</v>
      </c>
      <c r="C10" s="3">
        <v>3299.1003764630113</v>
      </c>
      <c r="D10" s="3">
        <v>426.13234427276547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5.75">
      <c r="A11" s="11" t="s">
        <v>13</v>
      </c>
      <c r="B11" s="3">
        <v>0</v>
      </c>
      <c r="C11" s="3">
        <v>519.60841321460691</v>
      </c>
      <c r="D11" s="3">
        <v>307.91565683962892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5.75">
      <c r="A12" s="11" t="s">
        <v>14</v>
      </c>
      <c r="B12" s="3">
        <v>91.952123271889405</v>
      </c>
      <c r="C12" s="3">
        <v>1200.5125414746544</v>
      </c>
      <c r="D12" s="3">
        <v>5509.415529953917</v>
      </c>
      <c r="E12" s="3">
        <v>0</v>
      </c>
      <c r="F12" s="3">
        <v>4.0416970046082952</v>
      </c>
      <c r="G12" s="3">
        <v>36.053217741935484</v>
      </c>
      <c r="H12" s="3">
        <v>13.055365207373272</v>
      </c>
      <c r="I12" s="3">
        <v>7.5178571428571432</v>
      </c>
      <c r="J12" s="3">
        <v>0</v>
      </c>
    </row>
    <row r="13" spans="1:10" s="5" customFormat="1" ht="15.75">
      <c r="A13" s="6" t="s">
        <v>15</v>
      </c>
      <c r="B13" s="4">
        <f>SUM(B8:B12)</f>
        <v>284.20279668514138</v>
      </c>
      <c r="C13" s="4">
        <f t="shared" ref="C13:J13" si="1">SUM(C8:C12)</f>
        <v>8168.8525038108264</v>
      </c>
      <c r="D13" s="4">
        <f t="shared" si="1"/>
        <v>21441.959935843352</v>
      </c>
      <c r="E13" s="4">
        <f t="shared" si="1"/>
        <v>0</v>
      </c>
      <c r="F13" s="4">
        <f t="shared" si="1"/>
        <v>4.0416970046082952</v>
      </c>
      <c r="G13" s="4">
        <f t="shared" si="1"/>
        <v>36.053217741935484</v>
      </c>
      <c r="H13" s="4">
        <f t="shared" si="1"/>
        <v>13.055365207373272</v>
      </c>
      <c r="I13" s="4">
        <f t="shared" si="1"/>
        <v>7.5178571428571432</v>
      </c>
      <c r="J13" s="4">
        <f t="shared" si="1"/>
        <v>0.51171293771710735</v>
      </c>
    </row>
    <row r="14" spans="1:10" ht="15.75">
      <c r="A14" s="12" t="s">
        <v>16</v>
      </c>
      <c r="B14" s="3">
        <v>884.58970543352598</v>
      </c>
      <c r="C14" s="3">
        <v>210.96264971098265</v>
      </c>
      <c r="D14" s="3">
        <v>908.43581965317912</v>
      </c>
      <c r="E14" s="3">
        <v>129.14369757225433</v>
      </c>
      <c r="F14" s="3">
        <v>5.2827745664739885</v>
      </c>
      <c r="G14" s="3">
        <v>65.979653179190748</v>
      </c>
      <c r="H14" s="3">
        <v>23.717456647398844</v>
      </c>
      <c r="I14" s="3">
        <v>13.069364161849711</v>
      </c>
      <c r="J14" s="3">
        <v>2.5956032369942195</v>
      </c>
    </row>
    <row r="15" spans="1:10" ht="15.75">
      <c r="A15" s="12" t="s">
        <v>17</v>
      </c>
      <c r="B15" s="3">
        <v>8423.4798414746001</v>
      </c>
      <c r="C15" s="3">
        <v>3722.9855030959752</v>
      </c>
      <c r="D15" s="3">
        <v>19274.929057447542</v>
      </c>
      <c r="E15" s="3">
        <v>1827.5777923976605</v>
      </c>
      <c r="F15" s="3">
        <v>176.35190918472651</v>
      </c>
      <c r="G15" s="3">
        <v>894.57219040247674</v>
      </c>
      <c r="H15" s="3">
        <v>316.90664172686616</v>
      </c>
      <c r="I15" s="3">
        <v>162.0334907120743</v>
      </c>
      <c r="J15" s="3">
        <v>22.609219126246987</v>
      </c>
    </row>
    <row r="16" spans="1:10" ht="15.75">
      <c r="A16" s="12" t="s">
        <v>18</v>
      </c>
      <c r="B16" s="3">
        <v>331.19926708180498</v>
      </c>
      <c r="C16" s="3">
        <v>71.821611703488855</v>
      </c>
      <c r="D16" s="3">
        <v>235.69892689584574</v>
      </c>
      <c r="E16" s="3">
        <v>39.920828883391621</v>
      </c>
      <c r="F16" s="3">
        <v>10.702347777872557</v>
      </c>
      <c r="G16" s="3">
        <v>21.315021752111232</v>
      </c>
      <c r="H16" s="3">
        <v>7.8137317239614426</v>
      </c>
      <c r="I16" s="3">
        <v>4.7232150473428298</v>
      </c>
      <c r="J16" s="3">
        <v>2.3997700247376952</v>
      </c>
    </row>
    <row r="17" spans="1:10" ht="31.5">
      <c r="A17" s="11" t="s">
        <v>19</v>
      </c>
      <c r="B17" s="3">
        <v>4943.0807133625167</v>
      </c>
      <c r="C17" s="3">
        <v>204.52196688368616</v>
      </c>
      <c r="D17" s="3">
        <v>920.34701028256723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5.75">
      <c r="A18" s="11" t="s">
        <v>20</v>
      </c>
      <c r="B18" s="3">
        <v>4212.8739948568409</v>
      </c>
      <c r="C18" s="3">
        <v>2470.0392124777595</v>
      </c>
      <c r="D18" s="3">
        <v>66.58081836550744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5.75">
      <c r="A19" s="20" t="s">
        <v>90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5.75">
      <c r="A20" s="11" t="s">
        <v>21</v>
      </c>
      <c r="B20" s="3">
        <v>12.27129347043423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5.75">
      <c r="A21" s="20" t="s">
        <v>91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5.75">
      <c r="A22" s="20" t="s">
        <v>92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5.75">
      <c r="A23" s="20" t="s">
        <v>93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5.75">
      <c r="A24" s="11" t="s">
        <v>22</v>
      </c>
      <c r="B24" s="3">
        <v>0</v>
      </c>
      <c r="C24" s="3">
        <v>0</v>
      </c>
      <c r="D24" s="3">
        <v>5.7817119038592102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5.75">
      <c r="A25" s="17" t="s">
        <v>107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5" customFormat="1" ht="15.75">
      <c r="A26" s="6" t="s">
        <v>23</v>
      </c>
      <c r="B26" s="4">
        <f>SUM(B14:B24)</f>
        <v>18807.494815679725</v>
      </c>
      <c r="C26" s="4">
        <f t="shared" ref="C26:J26" si="2">SUM(C14:C24)</f>
        <v>6680.3309438718916</v>
      </c>
      <c r="D26" s="4">
        <f t="shared" si="2"/>
        <v>21411.773344548499</v>
      </c>
      <c r="E26" s="4">
        <f t="shared" si="2"/>
        <v>1996.6423188533063</v>
      </c>
      <c r="F26" s="4">
        <f t="shared" si="2"/>
        <v>192.33703152907304</v>
      </c>
      <c r="G26" s="4">
        <f t="shared" si="2"/>
        <v>981.86686533377872</v>
      </c>
      <c r="H26" s="4">
        <f t="shared" si="2"/>
        <v>348.43783009822641</v>
      </c>
      <c r="I26" s="4">
        <f t="shared" si="2"/>
        <v>179.82606992126682</v>
      </c>
      <c r="J26" s="4">
        <f t="shared" si="2"/>
        <v>27.604592387978901</v>
      </c>
    </row>
    <row r="27" spans="1:10" ht="15.75">
      <c r="A27" s="12" t="s">
        <v>24</v>
      </c>
      <c r="B27" s="3">
        <v>4649.6433673130196</v>
      </c>
      <c r="C27" s="3">
        <v>1496.0318559556786</v>
      </c>
      <c r="D27" s="3">
        <v>8025.1315479224368</v>
      </c>
      <c r="E27" s="3">
        <v>721.29569085872572</v>
      </c>
      <c r="F27" s="3">
        <v>131.00954127423822</v>
      </c>
      <c r="G27" s="3">
        <v>362.496275900277</v>
      </c>
      <c r="H27" s="3">
        <v>133.22588476454294</v>
      </c>
      <c r="I27" s="3">
        <v>81.759433795013848</v>
      </c>
      <c r="J27" s="3">
        <v>27.82545373961219</v>
      </c>
    </row>
    <row r="28" spans="1:10" ht="15.75">
      <c r="A28" s="12" t="s">
        <v>25</v>
      </c>
      <c r="B28" s="3">
        <v>6813.5572294017775</v>
      </c>
      <c r="C28" s="3">
        <v>2587.6554460201742</v>
      </c>
      <c r="D28" s="3">
        <v>10354.881323579348</v>
      </c>
      <c r="E28" s="3">
        <v>1287.7720732048338</v>
      </c>
      <c r="F28" s="3">
        <v>12.557972735443924</v>
      </c>
      <c r="G28" s="3">
        <v>607.44854189553587</v>
      </c>
      <c r="H28" s="3">
        <v>220.42242394886648</v>
      </c>
      <c r="I28" s="3">
        <v>127.3637290522321</v>
      </c>
      <c r="J28" s="3">
        <v>26.458655647658045</v>
      </c>
    </row>
    <row r="29" spans="1:10" ht="15.75">
      <c r="A29" s="11" t="s">
        <v>26</v>
      </c>
      <c r="B29" s="3">
        <v>5714.821144786325</v>
      </c>
      <c r="C29" s="3">
        <v>998.54734717948725</v>
      </c>
      <c r="D29" s="3">
        <v>7790.148963333334</v>
      </c>
      <c r="E29" s="3">
        <v>0</v>
      </c>
      <c r="F29" s="3">
        <v>146.11278230769233</v>
      </c>
      <c r="G29" s="3">
        <v>600.86588512820515</v>
      </c>
      <c r="H29" s="3">
        <v>218.0330982905983</v>
      </c>
      <c r="I29" s="3">
        <v>125.86040145299145</v>
      </c>
      <c r="J29" s="3">
        <v>0</v>
      </c>
    </row>
    <row r="30" spans="1:10" ht="15.75">
      <c r="A30" s="12" t="s">
        <v>27</v>
      </c>
      <c r="B30" s="3">
        <v>3456.1453800494642</v>
      </c>
      <c r="C30" s="3">
        <v>1584.2259497114592</v>
      </c>
      <c r="D30" s="3">
        <v>9165.4458276999176</v>
      </c>
      <c r="E30" s="3">
        <v>501.64461912613353</v>
      </c>
      <c r="F30" s="3">
        <v>18.131698268755152</v>
      </c>
      <c r="G30" s="3">
        <v>364.08450123660344</v>
      </c>
      <c r="H30" s="3">
        <v>134.65904616652927</v>
      </c>
      <c r="I30" s="3">
        <v>84.615558944765056</v>
      </c>
      <c r="J30" s="3">
        <v>13.054822753503709</v>
      </c>
    </row>
    <row r="31" spans="1:10" ht="15.75">
      <c r="A31" s="12" t="s">
        <v>28</v>
      </c>
      <c r="B31" s="3">
        <v>95.4632587859425</v>
      </c>
      <c r="C31" s="3">
        <v>30.415437699680513</v>
      </c>
      <c r="D31" s="3">
        <v>126.12897124600639</v>
      </c>
      <c r="E31" s="3">
        <v>10.223662619808307</v>
      </c>
      <c r="F31" s="3">
        <v>1.3904357827476039</v>
      </c>
      <c r="G31" s="3">
        <v>6.4664741214057502</v>
      </c>
      <c r="H31" s="3">
        <v>2.3667527156549522</v>
      </c>
      <c r="I31" s="3">
        <v>1.4261980830670926</v>
      </c>
      <c r="J31" s="3">
        <v>0.29137380191693291</v>
      </c>
    </row>
    <row r="32" spans="1:10" ht="15.75">
      <c r="A32" s="12" t="s">
        <v>29</v>
      </c>
      <c r="B32" s="3">
        <v>80.176886368454532</v>
      </c>
      <c r="C32" s="3">
        <v>39.113921772312906</v>
      </c>
      <c r="D32" s="3">
        <v>233.8682416790333</v>
      </c>
      <c r="E32" s="3">
        <v>11.734153063387746</v>
      </c>
      <c r="F32" s="3">
        <v>0.27379690481238073</v>
      </c>
      <c r="G32" s="3">
        <v>8.4029834640661427</v>
      </c>
      <c r="H32" s="3">
        <v>3.0508797964808139</v>
      </c>
      <c r="I32" s="3">
        <v>1.7666158575365698</v>
      </c>
      <c r="J32" s="3">
        <v>0.13689845240619036</v>
      </c>
    </row>
    <row r="33" spans="1:10" ht="15.75">
      <c r="A33" s="12" t="s">
        <v>30</v>
      </c>
      <c r="B33" s="3">
        <v>4894.1874471258134</v>
      </c>
      <c r="C33" s="3">
        <v>1879.9352304772235</v>
      </c>
      <c r="D33" s="3">
        <v>6990.1904501084591</v>
      </c>
      <c r="E33" s="3">
        <v>547.62423671366594</v>
      </c>
      <c r="F33" s="3">
        <v>26.857222071583514</v>
      </c>
      <c r="G33" s="3">
        <v>383.06771963123646</v>
      </c>
      <c r="H33" s="3">
        <v>136.96685195227766</v>
      </c>
      <c r="I33" s="3">
        <v>73.48747695227766</v>
      </c>
      <c r="J33" s="3">
        <v>5.8595444685466376</v>
      </c>
    </row>
    <row r="34" spans="1:10" ht="15.75">
      <c r="A34" s="12" t="s">
        <v>31</v>
      </c>
      <c r="B34" s="3">
        <v>3858.5449443591715</v>
      </c>
      <c r="C34" s="3">
        <v>1580.7443366270147</v>
      </c>
      <c r="D34" s="3">
        <v>5926.278676611666</v>
      </c>
      <c r="E34" s="3">
        <v>369.81399031082123</v>
      </c>
      <c r="F34" s="3">
        <v>56.976427954719874</v>
      </c>
      <c r="G34" s="3">
        <v>307.03232924021489</v>
      </c>
      <c r="H34" s="3">
        <v>113.52455871066769</v>
      </c>
      <c r="I34" s="3">
        <v>71.597875095932466</v>
      </c>
      <c r="J34" s="3">
        <v>2.5801036070606296</v>
      </c>
    </row>
    <row r="35" spans="1:10" ht="15.75">
      <c r="A35" s="7" t="s">
        <v>32</v>
      </c>
      <c r="B35" s="3">
        <v>0</v>
      </c>
      <c r="C35" s="3">
        <v>0</v>
      </c>
      <c r="D35" s="3">
        <v>109.11266015106003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5" customFormat="1" ht="15.75">
      <c r="A36" s="8" t="s">
        <v>33</v>
      </c>
      <c r="B36" s="4">
        <f>SUM(B27:B35)</f>
        <v>29562.539658189966</v>
      </c>
      <c r="C36" s="4">
        <f t="shared" ref="C36:J36" si="3">SUM(C27:C35)</f>
        <v>10196.669525443031</v>
      </c>
      <c r="D36" s="4">
        <f t="shared" si="3"/>
        <v>48721.186662331267</v>
      </c>
      <c r="E36" s="4">
        <f t="shared" si="3"/>
        <v>3450.108425897376</v>
      </c>
      <c r="F36" s="4">
        <f t="shared" si="3"/>
        <v>393.30987729999299</v>
      </c>
      <c r="G36" s="4">
        <f t="shared" si="3"/>
        <v>2639.8647106175449</v>
      </c>
      <c r="H36" s="4">
        <f t="shared" si="3"/>
        <v>962.24949634561813</v>
      </c>
      <c r="I36" s="4">
        <f t="shared" si="3"/>
        <v>567.87728923381633</v>
      </c>
      <c r="J36" s="4">
        <f t="shared" si="3"/>
        <v>76.206852470704348</v>
      </c>
    </row>
    <row r="37" spans="1:10" ht="15.75">
      <c r="A37" s="11" t="s">
        <v>34</v>
      </c>
      <c r="B37" s="3">
        <v>7012.8189977235843</v>
      </c>
      <c r="C37" s="3">
        <v>1133.1120043132087</v>
      </c>
      <c r="D37" s="3">
        <v>7898.3847032381746</v>
      </c>
      <c r="E37" s="3">
        <v>0</v>
      </c>
      <c r="F37" s="3">
        <v>124.45416114626788</v>
      </c>
      <c r="G37" s="3">
        <v>858.59332475411441</v>
      </c>
      <c r="H37" s="3">
        <v>308.24821384147867</v>
      </c>
      <c r="I37" s="3">
        <v>168.97264773284246</v>
      </c>
      <c r="J37" s="3">
        <v>0</v>
      </c>
    </row>
    <row r="38" spans="1:10" ht="15.75">
      <c r="A38" s="12" t="s">
        <v>35</v>
      </c>
      <c r="B38" s="3">
        <v>54.306980048132914</v>
      </c>
      <c r="C38" s="3">
        <v>20.173899541961028</v>
      </c>
      <c r="D38" s="3">
        <v>82.881092927567735</v>
      </c>
      <c r="E38" s="3">
        <v>6.7163541650492977</v>
      </c>
      <c r="F38" s="3">
        <v>0.82405418833941479</v>
      </c>
      <c r="G38" s="3">
        <v>4.8919060631938516</v>
      </c>
      <c r="H38" s="3">
        <v>1.7748732241285616</v>
      </c>
      <c r="I38" s="3">
        <v>1.0197079419299744</v>
      </c>
      <c r="J38" s="3">
        <v>0.11575188261780918</v>
      </c>
    </row>
    <row r="39" spans="1:10" s="5" customFormat="1" ht="15.75">
      <c r="A39" s="13" t="s">
        <v>36</v>
      </c>
      <c r="B39" s="4">
        <f>SUM(B37:B38)</f>
        <v>7067.1259777717169</v>
      </c>
      <c r="C39" s="4">
        <f t="shared" ref="C39:J39" si="4">SUM(C37:C38)</f>
        <v>1153.2859038551696</v>
      </c>
      <c r="D39" s="4">
        <f t="shared" si="4"/>
        <v>7981.2657961657424</v>
      </c>
      <c r="E39" s="4">
        <f t="shared" si="4"/>
        <v>6.7163541650492977</v>
      </c>
      <c r="F39" s="4">
        <f t="shared" si="4"/>
        <v>125.2782153346073</v>
      </c>
      <c r="G39" s="4">
        <f t="shared" si="4"/>
        <v>863.48523081730821</v>
      </c>
      <c r="H39" s="4">
        <f t="shared" si="4"/>
        <v>310.02308706560723</v>
      </c>
      <c r="I39" s="4">
        <f t="shared" si="4"/>
        <v>169.99235567477243</v>
      </c>
      <c r="J39" s="4">
        <f t="shared" si="4"/>
        <v>0.11575188261780918</v>
      </c>
    </row>
    <row r="40" spans="1:10" ht="15.75">
      <c r="A40" s="11" t="s">
        <v>37</v>
      </c>
      <c r="B40" s="3">
        <v>5504.2591333405253</v>
      </c>
      <c r="C40" s="3">
        <v>1142.215734397756</v>
      </c>
      <c r="D40" s="3">
        <v>18714.805911227682</v>
      </c>
      <c r="E40" s="3">
        <v>4850.365226967474</v>
      </c>
      <c r="F40" s="3">
        <v>0</v>
      </c>
      <c r="G40" s="3">
        <v>0</v>
      </c>
      <c r="H40" s="3">
        <v>0</v>
      </c>
      <c r="I40" s="3">
        <v>0</v>
      </c>
      <c r="J40" s="3">
        <v>44.078398066238741</v>
      </c>
    </row>
    <row r="41" spans="1:10" ht="31.5">
      <c r="A41" s="11" t="s">
        <v>38</v>
      </c>
      <c r="B41" s="3">
        <v>9317.7010708402267</v>
      </c>
      <c r="C41" s="3">
        <v>1625.0118396106866</v>
      </c>
      <c r="D41" s="3">
        <v>12606.666690045409</v>
      </c>
      <c r="E41" s="3">
        <v>0</v>
      </c>
      <c r="F41" s="3">
        <v>183.48859956351859</v>
      </c>
      <c r="G41" s="3">
        <v>1120.2581373684395</v>
      </c>
      <c r="H41" s="3">
        <v>404.12626280404095</v>
      </c>
      <c r="I41" s="3">
        <v>226.771077809849</v>
      </c>
      <c r="J41" s="3">
        <v>0</v>
      </c>
    </row>
    <row r="42" spans="1:10" ht="15.75">
      <c r="A42" s="12" t="s">
        <v>39</v>
      </c>
      <c r="B42" s="3">
        <v>173.46245970895194</v>
      </c>
      <c r="C42" s="3">
        <v>38.464204586211963</v>
      </c>
      <c r="D42" s="3">
        <v>171.03447764221667</v>
      </c>
      <c r="E42" s="3">
        <v>20.678367455534321</v>
      </c>
      <c r="F42" s="3">
        <v>10.27593708657945</v>
      </c>
      <c r="G42" s="3">
        <v>11.146851947670147</v>
      </c>
      <c r="H42" s="3">
        <v>4.0408079082757604</v>
      </c>
      <c r="I42" s="3">
        <v>2.3208437454064383</v>
      </c>
      <c r="J42" s="3">
        <v>0.52305103630751137</v>
      </c>
    </row>
    <row r="43" spans="1:10" ht="15.75">
      <c r="A43" s="12" t="s">
        <v>40</v>
      </c>
      <c r="B43" s="3">
        <v>7652.5510264403001</v>
      </c>
      <c r="C43" s="3">
        <v>4723.9154906763151</v>
      </c>
      <c r="D43" s="3">
        <v>12220.390476760365</v>
      </c>
      <c r="E43" s="3">
        <v>1085.4405690231004</v>
      </c>
      <c r="F43" s="3">
        <v>156.55737837461731</v>
      </c>
      <c r="G43" s="3">
        <v>736.59302811021428</v>
      </c>
      <c r="H43" s="3">
        <v>265.95238254940159</v>
      </c>
      <c r="I43" s="3">
        <v>149.99367812413024</v>
      </c>
      <c r="J43" s="3">
        <v>23.337600890620649</v>
      </c>
    </row>
    <row r="44" spans="1:10" ht="15.75">
      <c r="A44" s="12" t="s">
        <v>41</v>
      </c>
      <c r="B44" s="3">
        <v>22494.971808654616</v>
      </c>
      <c r="C44" s="3">
        <v>5234.9112503036404</v>
      </c>
      <c r="D44" s="3">
        <v>25513.620259221989</v>
      </c>
      <c r="E44" s="3">
        <v>4080.8742235486002</v>
      </c>
      <c r="F44" s="3">
        <v>213.21271714612902</v>
      </c>
      <c r="G44" s="3">
        <v>1733.5252063018359</v>
      </c>
      <c r="H44" s="3">
        <v>618.76314328347848</v>
      </c>
      <c r="I44" s="3">
        <v>328.79417114897461</v>
      </c>
      <c r="J44" s="3">
        <v>47.578105285074784</v>
      </c>
    </row>
    <row r="45" spans="1:10" ht="15.75">
      <c r="A45" s="12" t="s">
        <v>42</v>
      </c>
      <c r="B45" s="3">
        <v>3914.2948865299059</v>
      </c>
      <c r="C45" s="3">
        <v>1057.7947715027187</v>
      </c>
      <c r="D45" s="3">
        <v>7048.825849085516</v>
      </c>
      <c r="E45" s="3">
        <v>541.41025558576382</v>
      </c>
      <c r="F45" s="3">
        <v>13.590496786950075</v>
      </c>
      <c r="G45" s="3">
        <v>299.32240484429065</v>
      </c>
      <c r="H45" s="3">
        <v>108.94473699950569</v>
      </c>
      <c r="I45" s="3">
        <v>63.809039792387544</v>
      </c>
      <c r="J45" s="3">
        <v>12.706783020266929</v>
      </c>
    </row>
    <row r="46" spans="1:10" ht="15.75">
      <c r="A46" s="12" t="s">
        <v>43</v>
      </c>
      <c r="B46" s="3">
        <v>19519.518113115351</v>
      </c>
      <c r="C46" s="3">
        <v>5610.1152035660443</v>
      </c>
      <c r="D46" s="3">
        <v>20491.155531787699</v>
      </c>
      <c r="E46" s="3">
        <v>2700.4840151790818</v>
      </c>
      <c r="F46" s="3">
        <v>388.76887284919684</v>
      </c>
      <c r="G46" s="3">
        <v>1746.7308312106877</v>
      </c>
      <c r="H46" s="3">
        <v>623.11965519571652</v>
      </c>
      <c r="I46" s="3">
        <v>330.63352877267766</v>
      </c>
      <c r="J46" s="3">
        <v>34.062613713156935</v>
      </c>
    </row>
    <row r="47" spans="1:10" ht="31.5">
      <c r="A47" s="7" t="s">
        <v>44</v>
      </c>
      <c r="B47" s="3">
        <v>729.32589929210633</v>
      </c>
      <c r="C47" s="3">
        <v>165.62093869373578</v>
      </c>
      <c r="D47" s="3">
        <v>1155.6984169894483</v>
      </c>
      <c r="E47" s="3">
        <v>0</v>
      </c>
      <c r="F47" s="3">
        <v>1.3912114331507948</v>
      </c>
      <c r="G47" s="3">
        <v>41.935087484973955</v>
      </c>
      <c r="H47" s="3">
        <v>15.700814745558969</v>
      </c>
      <c r="I47" s="3">
        <v>10.401094163216241</v>
      </c>
      <c r="J47" s="3">
        <v>0</v>
      </c>
    </row>
    <row r="48" spans="1:10" ht="15.75">
      <c r="A48" s="11" t="s">
        <v>46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5.75">
      <c r="A49" s="7" t="s">
        <v>47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31.5">
      <c r="A50" s="7" t="s">
        <v>48</v>
      </c>
      <c r="B50" s="3">
        <v>235.33543404139812</v>
      </c>
      <c r="C50" s="3">
        <v>219.94050896568609</v>
      </c>
      <c r="D50" s="3">
        <v>25.292888004768923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5.75">
      <c r="A51" s="11" t="s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5.75">
      <c r="A52" s="11" t="s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31.5">
      <c r="A53" s="7" t="s">
        <v>45</v>
      </c>
      <c r="B53" s="3">
        <v>25057.398168969383</v>
      </c>
      <c r="C53" s="3">
        <v>4762.4375542290836</v>
      </c>
      <c r="D53" s="3">
        <v>15552.036555022616</v>
      </c>
      <c r="E53" s="3">
        <v>4466.8191276440039</v>
      </c>
      <c r="F53" s="3">
        <v>28.332643422061953</v>
      </c>
      <c r="G53" s="3">
        <v>2231.9645695177974</v>
      </c>
      <c r="H53" s="3">
        <v>802.87040672033299</v>
      </c>
      <c r="I53" s="3">
        <v>444.22386122891635</v>
      </c>
      <c r="J53" s="3">
        <v>44.812170300748562</v>
      </c>
    </row>
    <row r="54" spans="1:10" ht="15.75">
      <c r="A54" s="11" t="s">
        <v>51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s="5" customFormat="1" ht="15.75">
      <c r="A55" s="6" t="s">
        <v>52</v>
      </c>
      <c r="B55" s="4">
        <f t="shared" ref="B55:J55" si="5">SUM(B40:B54)</f>
        <v>94598.818000932748</v>
      </c>
      <c r="C55" s="4">
        <f t="shared" si="5"/>
        <v>24580.42749653188</v>
      </c>
      <c r="D55" s="4">
        <f t="shared" si="5"/>
        <v>113499.52705578771</v>
      </c>
      <c r="E55" s="4">
        <f t="shared" si="5"/>
        <v>17746.071785403557</v>
      </c>
      <c r="F55" s="4">
        <f t="shared" si="5"/>
        <v>995.61785666220419</v>
      </c>
      <c r="G55" s="4">
        <f t="shared" si="5"/>
        <v>7921.4761167859106</v>
      </c>
      <c r="H55" s="4">
        <f t="shared" si="5"/>
        <v>2843.5182102063109</v>
      </c>
      <c r="I55" s="4">
        <f t="shared" si="5"/>
        <v>1556.9472947855579</v>
      </c>
      <c r="J55" s="4">
        <f t="shared" si="5"/>
        <v>207.09872231241411</v>
      </c>
    </row>
    <row r="56" spans="1:10" ht="15.75">
      <c r="A56" s="7" t="s">
        <v>53</v>
      </c>
      <c r="B56" s="3">
        <v>160.83069786096257</v>
      </c>
      <c r="C56" s="3">
        <v>0</v>
      </c>
      <c r="D56" s="3">
        <v>214.19684759358287</v>
      </c>
      <c r="E56" s="3">
        <v>0</v>
      </c>
      <c r="F56" s="3">
        <v>0</v>
      </c>
      <c r="G56" s="3">
        <v>16.419970588235294</v>
      </c>
      <c r="H56" s="3">
        <v>6.5957727272727267</v>
      </c>
      <c r="I56" s="3">
        <v>5.4888208556149731</v>
      </c>
      <c r="J56" s="3">
        <v>0</v>
      </c>
    </row>
    <row r="57" spans="1:10" ht="15.75">
      <c r="A57" s="7" t="s">
        <v>54</v>
      </c>
      <c r="B57" s="3">
        <v>1227.5496943435392</v>
      </c>
      <c r="C57" s="3">
        <v>10.493518941359627</v>
      </c>
      <c r="D57" s="3">
        <v>610.29878048780483</v>
      </c>
      <c r="E57" s="3">
        <v>0</v>
      </c>
      <c r="F57" s="3">
        <v>2.0980742086144266</v>
      </c>
      <c r="G57" s="3">
        <v>41.18552724442138</v>
      </c>
      <c r="H57" s="3">
        <v>16.789315516346651</v>
      </c>
      <c r="I57" s="3">
        <v>14.689667358588478</v>
      </c>
      <c r="J57" s="3">
        <v>0</v>
      </c>
    </row>
    <row r="58" spans="1:10" ht="15.75">
      <c r="A58" s="7" t="s">
        <v>55</v>
      </c>
      <c r="B58" s="3">
        <v>2153.5983914084832</v>
      </c>
      <c r="C58" s="3">
        <v>54.984797331317893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ht="15.75">
      <c r="A59" s="7" t="s">
        <v>56</v>
      </c>
      <c r="B59" s="3">
        <v>5191.9568359898867</v>
      </c>
      <c r="C59" s="3">
        <v>140.68092920743101</v>
      </c>
      <c r="D59" s="3">
        <v>5202.5064139826309</v>
      </c>
      <c r="E59" s="3">
        <v>163.72293063647356</v>
      </c>
      <c r="F59" s="3">
        <v>107.5725143453886</v>
      </c>
      <c r="G59" s="3">
        <v>173.54630647466198</v>
      </c>
      <c r="H59" s="3">
        <v>61.487056172364518</v>
      </c>
      <c r="I59" s="3">
        <v>31.532308783115315</v>
      </c>
      <c r="J59" s="3">
        <v>0</v>
      </c>
    </row>
    <row r="60" spans="1:10" ht="31.5">
      <c r="A60" s="11" t="s">
        <v>57</v>
      </c>
      <c r="B60" s="3">
        <v>0</v>
      </c>
      <c r="C60" s="3">
        <v>214.44156735840923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ht="15.75">
      <c r="A61" s="11" t="s">
        <v>58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ht="15.75">
      <c r="A62" s="17" t="s">
        <v>94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ht="15.75">
      <c r="A63" s="20" t="s">
        <v>95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15.75">
      <c r="A64" s="20" t="s">
        <v>96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ht="15.75">
      <c r="A65" s="20" t="s">
        <v>97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15.75">
      <c r="A66" s="21" t="s">
        <v>59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15.75">
      <c r="A67" s="17" t="s">
        <v>98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5.75">
      <c r="A68" s="11" t="s">
        <v>60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</row>
    <row r="69" spans="1:10" ht="15.75">
      <c r="A69" s="7" t="s">
        <v>61</v>
      </c>
      <c r="B69" s="3">
        <v>0</v>
      </c>
      <c r="C69" s="3">
        <v>0</v>
      </c>
      <c r="D69" s="3">
        <v>65.055968055935182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s="5" customFormat="1" ht="15.75">
      <c r="A70" s="8" t="s">
        <v>62</v>
      </c>
      <c r="B70" s="4">
        <f>SUM(B56:B69)</f>
        <v>8733.9356196028712</v>
      </c>
      <c r="C70" s="4">
        <f t="shared" ref="C70:J70" si="6">SUM(C56:C69)</f>
        <v>420.60081283851775</v>
      </c>
      <c r="D70" s="4">
        <f t="shared" si="6"/>
        <v>6092.0580101199539</v>
      </c>
      <c r="E70" s="4">
        <f t="shared" si="6"/>
        <v>163.72293063647356</v>
      </c>
      <c r="F70" s="4">
        <f t="shared" si="6"/>
        <v>109.67058855400302</v>
      </c>
      <c r="G70" s="4">
        <f t="shared" si="6"/>
        <v>231.15180430731866</v>
      </c>
      <c r="H70" s="4">
        <f t="shared" si="6"/>
        <v>84.872144415983897</v>
      </c>
      <c r="I70" s="4">
        <f t="shared" si="6"/>
        <v>51.710796997318766</v>
      </c>
      <c r="J70" s="4">
        <f t="shared" si="6"/>
        <v>0</v>
      </c>
    </row>
    <row r="71" spans="1:10" ht="15.75">
      <c r="A71" s="12" t="s">
        <v>63</v>
      </c>
      <c r="B71" s="3">
        <v>3758.1733472615069</v>
      </c>
      <c r="C71" s="3">
        <v>906.48300269992285</v>
      </c>
      <c r="D71" s="3">
        <v>11127.498311262534</v>
      </c>
      <c r="E71" s="3">
        <v>349.13299755721266</v>
      </c>
      <c r="F71" s="3">
        <v>22.509642581640524</v>
      </c>
      <c r="G71" s="3">
        <v>254.1732566212394</v>
      </c>
      <c r="H71" s="3">
        <v>92.148849318590891</v>
      </c>
      <c r="I71" s="3">
        <v>52.990512342504502</v>
      </c>
      <c r="J71" s="3">
        <v>6.0972994343018776</v>
      </c>
    </row>
    <row r="72" spans="1:10" ht="15.75">
      <c r="A72" s="12" t="s">
        <v>64</v>
      </c>
      <c r="B72" s="3">
        <v>1801.4090992816357</v>
      </c>
      <c r="C72" s="3">
        <v>737.77520722048268</v>
      </c>
      <c r="D72" s="3">
        <v>4902.6501197273901</v>
      </c>
      <c r="E72" s="3">
        <v>220.0792595321422</v>
      </c>
      <c r="F72" s="3">
        <v>6.6393166328974029</v>
      </c>
      <c r="G72" s="3">
        <v>182.60824277030761</v>
      </c>
      <c r="H72" s="3">
        <v>65.690246822619258</v>
      </c>
      <c r="I72" s="3">
        <v>36.520510222877142</v>
      </c>
      <c r="J72" s="3">
        <v>14.940596794989869</v>
      </c>
    </row>
    <row r="73" spans="1:10" ht="15.75">
      <c r="A73" s="12" t="s">
        <v>65</v>
      </c>
      <c r="B73" s="3">
        <v>32.170881854658944</v>
      </c>
      <c r="C73" s="3">
        <v>17.721801159161839</v>
      </c>
      <c r="D73" s="3">
        <v>91.682178778421758</v>
      </c>
      <c r="E73" s="3">
        <v>5.1983713776192602</v>
      </c>
      <c r="F73" s="3">
        <v>0.12405260811413286</v>
      </c>
      <c r="G73" s="3">
        <v>3.7097400802496656</v>
      </c>
      <c r="H73" s="3">
        <v>1.3409732501114577</v>
      </c>
      <c r="I73" s="3">
        <v>0.76203744984395905</v>
      </c>
      <c r="J73" s="3">
        <v>0.17721801159161837</v>
      </c>
    </row>
    <row r="74" spans="1:10" ht="15.75">
      <c r="A74" s="12" t="s">
        <v>66</v>
      </c>
      <c r="B74" s="3">
        <v>114.62390365296804</v>
      </c>
      <c r="C74" s="3">
        <v>28.009087214611874</v>
      </c>
      <c r="D74" s="3">
        <v>128.17262420091325</v>
      </c>
      <c r="E74" s="3">
        <v>7.5700461187214616</v>
      </c>
      <c r="F74" s="3">
        <v>2.881209589041096</v>
      </c>
      <c r="G74" s="3">
        <v>7.1529228310502289</v>
      </c>
      <c r="H74" s="3">
        <v>2.5954337899543378</v>
      </c>
      <c r="I74" s="3">
        <v>1.5062785388127855</v>
      </c>
      <c r="J74" s="3">
        <v>0.74924611872146119</v>
      </c>
    </row>
    <row r="75" spans="1:10" ht="15.75">
      <c r="A75" s="12" t="s">
        <v>67</v>
      </c>
      <c r="B75" s="3">
        <v>455.89376481210763</v>
      </c>
      <c r="C75" s="3">
        <v>153.84349015392553</v>
      </c>
      <c r="D75" s="3">
        <v>1071.4040929572618</v>
      </c>
      <c r="E75" s="3">
        <v>58.17813681313956</v>
      </c>
      <c r="F75" s="3">
        <v>1.0865938601771432</v>
      </c>
      <c r="G75" s="3">
        <v>37.012103362283945</v>
      </c>
      <c r="H75" s="3">
        <v>13.310774787170004</v>
      </c>
      <c r="I75" s="3">
        <v>7.3345085561957166</v>
      </c>
      <c r="J75" s="3">
        <v>1.335423854157709</v>
      </c>
    </row>
    <row r="76" spans="1:10" ht="15.75">
      <c r="A76" s="12" t="s">
        <v>68</v>
      </c>
      <c r="B76" s="3">
        <v>3018.7985633120229</v>
      </c>
      <c r="C76" s="3">
        <v>1393.0175036089915</v>
      </c>
      <c r="D76" s="3">
        <v>9460.1000407300471</v>
      </c>
      <c r="E76" s="3">
        <v>392.00157135491855</v>
      </c>
      <c r="F76" s="3">
        <v>28.64817488141885</v>
      </c>
      <c r="G76" s="3">
        <v>321.81354289544237</v>
      </c>
      <c r="H76" s="3">
        <v>116.97909249329759</v>
      </c>
      <c r="I76" s="3">
        <v>67.801635491854</v>
      </c>
      <c r="J76" s="3">
        <v>22.918539905135077</v>
      </c>
    </row>
    <row r="77" spans="1:10" ht="15.75">
      <c r="A77" s="12" t="s">
        <v>69</v>
      </c>
      <c r="B77" s="3">
        <v>62.822559510567295</v>
      </c>
      <c r="C77" s="3">
        <v>20.077822024471637</v>
      </c>
      <c r="D77" s="3">
        <v>167.67155506117908</v>
      </c>
      <c r="E77" s="3">
        <v>6.0656496106785314</v>
      </c>
      <c r="F77" s="3">
        <v>2.2243948832035594</v>
      </c>
      <c r="G77" s="3">
        <v>5.4368743047830925</v>
      </c>
      <c r="H77" s="3">
        <v>1.9761056729699669</v>
      </c>
      <c r="I77" s="3">
        <v>1.1465305895439377</v>
      </c>
      <c r="J77" s="3">
        <v>0.18494883203559509</v>
      </c>
    </row>
    <row r="78" spans="1:10" ht="15.75">
      <c r="A78" s="12" t="s">
        <v>70</v>
      </c>
      <c r="B78" s="3">
        <v>139.83068539325842</v>
      </c>
      <c r="C78" s="3">
        <v>36.487553370786522</v>
      </c>
      <c r="D78" s="3">
        <v>160.33408792134833</v>
      </c>
      <c r="E78" s="3">
        <v>13.588483146067416</v>
      </c>
      <c r="F78" s="3">
        <v>2.4459269662921348</v>
      </c>
      <c r="G78" s="3">
        <v>9.1797752808988768</v>
      </c>
      <c r="H78" s="3">
        <v>3.3014578651685391</v>
      </c>
      <c r="I78" s="3">
        <v>1.8319691011235955</v>
      </c>
      <c r="J78" s="3">
        <v>0.5737359550561798</v>
      </c>
    </row>
    <row r="79" spans="1:10" ht="15.75">
      <c r="A79" s="12" t="s">
        <v>71</v>
      </c>
      <c r="B79" s="3">
        <v>3412.9814421140945</v>
      </c>
      <c r="C79" s="3">
        <v>1702.5894718959732</v>
      </c>
      <c r="D79" s="3">
        <v>10606.574176174498</v>
      </c>
      <c r="E79" s="3">
        <v>780.90826048657721</v>
      </c>
      <c r="F79" s="3">
        <v>20.344693791946309</v>
      </c>
      <c r="G79" s="3">
        <v>397.02978187919467</v>
      </c>
      <c r="H79" s="3">
        <v>142.00103062080538</v>
      </c>
      <c r="I79" s="3">
        <v>76.242048238255038</v>
      </c>
      <c r="J79" s="3">
        <v>10.275919882550335</v>
      </c>
    </row>
    <row r="80" spans="1:10" s="5" customFormat="1" ht="15.75">
      <c r="A80" s="8" t="s">
        <v>72</v>
      </c>
      <c r="B80" s="4">
        <f>SUM(B71:B79)</f>
        <v>12796.70424719282</v>
      </c>
      <c r="C80" s="4">
        <f t="shared" ref="C80:J80" si="7">SUM(C71:C79)</f>
        <v>4996.0049393483278</v>
      </c>
      <c r="D80" s="4">
        <f t="shared" si="7"/>
        <v>37716.087186813587</v>
      </c>
      <c r="E80" s="4">
        <f t="shared" si="7"/>
        <v>1832.722775997077</v>
      </c>
      <c r="F80" s="4">
        <f t="shared" si="7"/>
        <v>86.904005794731162</v>
      </c>
      <c r="G80" s="4">
        <f t="shared" si="7"/>
        <v>1218.11624002545</v>
      </c>
      <c r="H80" s="4">
        <f t="shared" si="7"/>
        <v>439.34396462068742</v>
      </c>
      <c r="I80" s="4">
        <f t="shared" si="7"/>
        <v>246.1360305310107</v>
      </c>
      <c r="J80" s="4">
        <f t="shared" si="7"/>
        <v>57.25292878853972</v>
      </c>
    </row>
    <row r="81" spans="1:10" ht="31.5">
      <c r="A81" s="7" t="s">
        <v>73</v>
      </c>
      <c r="B81" s="3">
        <v>68.719243434431689</v>
      </c>
      <c r="C81" s="3">
        <v>0</v>
      </c>
      <c r="D81" s="3">
        <v>2330.625412372221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ht="31.5">
      <c r="A82" s="11" t="s">
        <v>74</v>
      </c>
      <c r="B82" s="3">
        <v>0</v>
      </c>
      <c r="C82" s="3">
        <v>0</v>
      </c>
      <c r="D82" s="3">
        <v>1445.571954989111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ht="47.25">
      <c r="A83" s="11" t="s">
        <v>75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5" customFormat="1" ht="15.75">
      <c r="A84" s="6" t="s">
        <v>76</v>
      </c>
      <c r="B84" s="4">
        <f>SUM(B81:B83)</f>
        <v>68.719243434431689</v>
      </c>
      <c r="C84" s="4">
        <f t="shared" ref="C84:J84" si="8">SUM(C81:C83)</f>
        <v>0</v>
      </c>
      <c r="D84" s="4">
        <f t="shared" si="8"/>
        <v>3776.197367361332</v>
      </c>
      <c r="E84" s="4">
        <f t="shared" si="8"/>
        <v>0</v>
      </c>
      <c r="F84" s="4">
        <f t="shared" si="8"/>
        <v>0</v>
      </c>
      <c r="G84" s="4">
        <f t="shared" si="8"/>
        <v>0</v>
      </c>
      <c r="H84" s="4">
        <f t="shared" si="8"/>
        <v>0</v>
      </c>
      <c r="I84" s="4">
        <f t="shared" si="8"/>
        <v>0</v>
      </c>
      <c r="J84" s="4">
        <f t="shared" si="8"/>
        <v>0</v>
      </c>
    </row>
    <row r="85" spans="1:10" s="5" customFormat="1" ht="15.75">
      <c r="A85" s="18" t="s">
        <v>99</v>
      </c>
      <c r="B85" s="4">
        <f t="shared" ref="B85:J85" si="9">B7+B13+B26+B36+B39+B55+B70+B80+B84</f>
        <v>173363.46296688699</v>
      </c>
      <c r="C85" s="4">
        <f t="shared" si="9"/>
        <v>56196.172125699639</v>
      </c>
      <c r="D85" s="4">
        <f t="shared" si="9"/>
        <v>264559.71142402908</v>
      </c>
      <c r="E85" s="4">
        <f t="shared" si="9"/>
        <v>25195.984590952841</v>
      </c>
      <c r="F85" s="4">
        <f t="shared" si="9"/>
        <v>1907.1592721792199</v>
      </c>
      <c r="G85" s="4">
        <f t="shared" si="9"/>
        <v>13892.014185629247</v>
      </c>
      <c r="H85" s="4">
        <f t="shared" si="9"/>
        <v>5001.5000979598071</v>
      </c>
      <c r="I85" s="4">
        <f t="shared" si="9"/>
        <v>2780.0076942865999</v>
      </c>
      <c r="J85" s="4">
        <f t="shared" si="9"/>
        <v>368.790560779972</v>
      </c>
    </row>
    <row r="87" spans="1:10">
      <c r="C87" s="9"/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80" zoomScaleNormal="80" workbookViewId="0">
      <pane xSplit="1" ySplit="4" topLeftCell="B53" activePane="bottomRight" state="frozenSplit"/>
      <selection pane="topRight" activeCell="B1" sqref="B1"/>
      <selection pane="bottomLeft" activeCell="A5" sqref="A5"/>
      <selection pane="bottomRight" activeCell="A2" sqref="A2:J2"/>
    </sheetView>
  </sheetViews>
  <sheetFormatPr defaultRowHeight="15"/>
  <cols>
    <col min="1" max="1" width="70.140625" style="19" customWidth="1"/>
    <col min="2" max="10" width="22.42578125" customWidth="1"/>
  </cols>
  <sheetData>
    <row r="1" spans="1:10" ht="15.75">
      <c r="J1" s="23" t="s">
        <v>133</v>
      </c>
    </row>
    <row r="2" spans="1:10" ht="18.75">
      <c r="A2" s="45" t="s">
        <v>109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50" t="s">
        <v>0</v>
      </c>
      <c r="B3" s="51" t="s">
        <v>80</v>
      </c>
      <c r="C3" s="51" t="s">
        <v>81</v>
      </c>
      <c r="D3" s="51" t="s">
        <v>82</v>
      </c>
      <c r="E3" s="52" t="s">
        <v>83</v>
      </c>
      <c r="F3" s="52"/>
      <c r="G3" s="52"/>
      <c r="H3" s="52"/>
      <c r="I3" s="52"/>
      <c r="J3" s="52"/>
    </row>
    <row r="4" spans="1:10" s="2" customFormat="1" ht="42.75">
      <c r="A4" s="50"/>
      <c r="B4" s="51"/>
      <c r="C4" s="51"/>
      <c r="D4" s="51"/>
      <c r="E4" s="25" t="s">
        <v>84</v>
      </c>
      <c r="F4" s="25" t="s">
        <v>85</v>
      </c>
      <c r="G4" s="25" t="s">
        <v>86</v>
      </c>
      <c r="H4" s="25" t="s">
        <v>87</v>
      </c>
      <c r="I4" s="25" t="s">
        <v>88</v>
      </c>
      <c r="J4" s="25" t="s">
        <v>89</v>
      </c>
    </row>
    <row r="5" spans="1:10" ht="31.5">
      <c r="A5" s="11" t="s">
        <v>7</v>
      </c>
      <c r="B5" s="3">
        <v>2086.0783926024565</v>
      </c>
      <c r="C5" s="3">
        <v>0</v>
      </c>
      <c r="D5" s="3">
        <v>5662.8449349423499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5.75">
      <c r="A6" s="11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s="5" customFormat="1" ht="15.75">
      <c r="A7" s="6" t="s">
        <v>9</v>
      </c>
      <c r="B7" s="4">
        <f>SUM(B5:B6)</f>
        <v>2086.0783926024565</v>
      </c>
      <c r="C7" s="4">
        <f t="shared" ref="C7:J7" si="0">SUM(C5:C6)</f>
        <v>0</v>
      </c>
      <c r="D7" s="4">
        <f t="shared" si="0"/>
        <v>5662.8449349423499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</row>
    <row r="8" spans="1:10" ht="15.75">
      <c r="A8" s="11" t="s">
        <v>10</v>
      </c>
      <c r="B8" s="3">
        <v>277.75032658674803</v>
      </c>
      <c r="C8" s="3">
        <v>4550.3668273414451</v>
      </c>
      <c r="D8" s="3">
        <v>10138.588090759549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0.73928706228289254</v>
      </c>
    </row>
    <row r="9" spans="1:10" ht="31.5">
      <c r="A9" s="11" t="s">
        <v>11</v>
      </c>
      <c r="B9" s="3">
        <v>0</v>
      </c>
      <c r="C9" s="3">
        <v>0</v>
      </c>
      <c r="D9" s="3">
        <v>11819.136504463409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31.5">
      <c r="A10" s="11" t="s">
        <v>12</v>
      </c>
      <c r="B10" s="3">
        <v>0</v>
      </c>
      <c r="C10" s="3">
        <v>11700.896623536988</v>
      </c>
      <c r="D10" s="3">
        <v>1511.3606557272344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5.75">
      <c r="A11" s="11" t="s">
        <v>13</v>
      </c>
      <c r="B11" s="3">
        <v>0</v>
      </c>
      <c r="C11" s="3">
        <v>1842.891586785393</v>
      </c>
      <c r="D11" s="3">
        <v>1092.082343160371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5.75">
      <c r="A12" s="11" t="s">
        <v>14</v>
      </c>
      <c r="B12" s="3">
        <v>476.79687672811059</v>
      </c>
      <c r="C12" s="3">
        <v>6224.9854585253452</v>
      </c>
      <c r="D12" s="3">
        <v>28567.824470046082</v>
      </c>
      <c r="E12" s="3">
        <v>0</v>
      </c>
      <c r="F12" s="3">
        <v>20.957302995391704</v>
      </c>
      <c r="G12" s="3">
        <v>186.9457822580645</v>
      </c>
      <c r="H12" s="3">
        <v>67.695634792626734</v>
      </c>
      <c r="I12" s="3">
        <v>38.982142857142854</v>
      </c>
      <c r="J12" s="3">
        <v>0</v>
      </c>
    </row>
    <row r="13" spans="1:10" s="5" customFormat="1" ht="15.75">
      <c r="A13" s="6" t="s">
        <v>15</v>
      </c>
      <c r="B13" s="4">
        <f>SUM(B8:B12)</f>
        <v>754.54720331485862</v>
      </c>
      <c r="C13" s="4">
        <f t="shared" ref="C13:J13" si="1">SUM(C8:C12)</f>
        <v>24319.140496189171</v>
      </c>
      <c r="D13" s="4">
        <f t="shared" si="1"/>
        <v>53128.992064156642</v>
      </c>
      <c r="E13" s="4">
        <f t="shared" si="1"/>
        <v>0</v>
      </c>
      <c r="F13" s="4">
        <f t="shared" si="1"/>
        <v>20.957302995391704</v>
      </c>
      <c r="G13" s="4">
        <f t="shared" si="1"/>
        <v>186.9457822580645</v>
      </c>
      <c r="H13" s="4">
        <f t="shared" si="1"/>
        <v>67.695634792626734</v>
      </c>
      <c r="I13" s="4">
        <f t="shared" si="1"/>
        <v>38.982142857142854</v>
      </c>
      <c r="J13" s="4">
        <f t="shared" si="1"/>
        <v>0.73928706228289254</v>
      </c>
    </row>
    <row r="14" spans="1:10" ht="15.75">
      <c r="A14" s="12" t="s">
        <v>16</v>
      </c>
      <c r="B14" s="3">
        <v>23227.913294566475</v>
      </c>
      <c r="C14" s="3">
        <v>5539.5423502890171</v>
      </c>
      <c r="D14" s="3">
        <v>23854.074180346819</v>
      </c>
      <c r="E14" s="3">
        <v>3391.1073024277457</v>
      </c>
      <c r="F14" s="3">
        <v>138.71722543352601</v>
      </c>
      <c r="G14" s="3">
        <v>1732.5203468208092</v>
      </c>
      <c r="H14" s="3">
        <v>622.78254335260112</v>
      </c>
      <c r="I14" s="3">
        <v>343.18063583815029</v>
      </c>
      <c r="J14" s="3">
        <v>68.156396763005773</v>
      </c>
    </row>
    <row r="15" spans="1:10" ht="15.75">
      <c r="A15" s="12" t="s">
        <v>17</v>
      </c>
      <c r="B15" s="3">
        <v>2753.5711585253985</v>
      </c>
      <c r="C15" s="3">
        <v>1217.015496904025</v>
      </c>
      <c r="D15" s="3">
        <v>6300.8269425524604</v>
      </c>
      <c r="E15" s="3">
        <v>597.42120760233911</v>
      </c>
      <c r="F15" s="3">
        <v>57.648090815273484</v>
      </c>
      <c r="G15" s="3">
        <v>292.42880959752324</v>
      </c>
      <c r="H15" s="3">
        <v>103.59435827313382</v>
      </c>
      <c r="I15" s="3">
        <v>52.967509287925701</v>
      </c>
      <c r="J15" s="3">
        <v>7.3907808737530107</v>
      </c>
    </row>
    <row r="16" spans="1:10" ht="15.75">
      <c r="A16" s="12" t="s">
        <v>18</v>
      </c>
      <c r="B16" s="3">
        <v>18128.304732918197</v>
      </c>
      <c r="C16" s="3">
        <v>3931.1803882965114</v>
      </c>
      <c r="D16" s="3">
        <v>12901.061073104154</v>
      </c>
      <c r="E16" s="3">
        <v>2185.0801711166087</v>
      </c>
      <c r="F16" s="3">
        <v>585.79665222212748</v>
      </c>
      <c r="G16" s="3">
        <v>1166.6849782478889</v>
      </c>
      <c r="H16" s="3">
        <v>427.68726827603854</v>
      </c>
      <c r="I16" s="3">
        <v>258.52678495265718</v>
      </c>
      <c r="J16" s="3">
        <v>131.35222997526233</v>
      </c>
    </row>
    <row r="17" spans="1:13" ht="31.5">
      <c r="A17" s="11" t="s">
        <v>19</v>
      </c>
      <c r="B17" s="3">
        <v>7141.417286637482</v>
      </c>
      <c r="C17" s="3">
        <v>295.47903311631376</v>
      </c>
      <c r="D17" s="3">
        <v>1329.6529897174325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3" ht="15.75">
      <c r="A18" s="11" t="s">
        <v>20</v>
      </c>
      <c r="B18" s="3">
        <v>7366.3760051431591</v>
      </c>
      <c r="C18" s="3">
        <v>4318.9607875222409</v>
      </c>
      <c r="D18" s="3">
        <v>116.41918163449257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3" ht="15.75">
      <c r="A19" s="20" t="s">
        <v>90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3" ht="15.75">
      <c r="A20" s="11" t="s">
        <v>21</v>
      </c>
      <c r="B20" s="3">
        <v>17.72870652956577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3" ht="15.75">
      <c r="A21" s="20" t="s">
        <v>91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M21" s="22"/>
    </row>
    <row r="22" spans="1:13" ht="15.75">
      <c r="A22" s="20" t="s">
        <v>92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3" ht="15.75">
      <c r="A23" s="20" t="s">
        <v>93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3" ht="15.75">
      <c r="A24" s="11" t="s">
        <v>22</v>
      </c>
      <c r="B24" s="3">
        <v>0</v>
      </c>
      <c r="C24" s="3">
        <v>0</v>
      </c>
      <c r="D24" s="3">
        <v>4.2172880961407904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3" ht="15.75">
      <c r="A25" s="17" t="s">
        <v>107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3" s="5" customFormat="1" ht="15.75">
      <c r="A26" s="6" t="s">
        <v>23</v>
      </c>
      <c r="B26" s="4">
        <f>SUM(B14:B24)</f>
        <v>58635.311184320279</v>
      </c>
      <c r="C26" s="4">
        <f t="shared" ref="C26:J26" si="2">SUM(C14:C24)</f>
        <v>15302.178056128107</v>
      </c>
      <c r="D26" s="4">
        <f t="shared" si="2"/>
        <v>44506.251655451502</v>
      </c>
      <c r="E26" s="4">
        <f t="shared" si="2"/>
        <v>6173.6086811466939</v>
      </c>
      <c r="F26" s="4">
        <f t="shared" si="2"/>
        <v>782.16196847092692</v>
      </c>
      <c r="G26" s="4">
        <f t="shared" si="2"/>
        <v>3191.6341346662211</v>
      </c>
      <c r="H26" s="4">
        <f t="shared" si="2"/>
        <v>1154.0641699017735</v>
      </c>
      <c r="I26" s="4">
        <f t="shared" si="2"/>
        <v>654.67493007873315</v>
      </c>
      <c r="J26" s="4">
        <f t="shared" si="2"/>
        <v>206.89940761202112</v>
      </c>
    </row>
    <row r="27" spans="1:13" ht="15.75">
      <c r="A27" s="12" t="s">
        <v>24</v>
      </c>
      <c r="B27" s="3">
        <v>70.607632686980608</v>
      </c>
      <c r="C27" s="3">
        <v>22.718144044321331</v>
      </c>
      <c r="D27" s="3">
        <v>121.86645207756233</v>
      </c>
      <c r="E27" s="3">
        <v>10.953309141274239</v>
      </c>
      <c r="F27" s="3">
        <v>1.9894587257617729</v>
      </c>
      <c r="G27" s="3">
        <v>5.5047240997229911</v>
      </c>
      <c r="H27" s="3">
        <v>2.0231152354570638</v>
      </c>
      <c r="I27" s="3">
        <v>1.2415662049861496</v>
      </c>
      <c r="J27" s="3">
        <v>0.42254626038781168</v>
      </c>
    </row>
    <row r="28" spans="1:13" ht="15.75">
      <c r="A28" s="12" t="s">
        <v>25</v>
      </c>
      <c r="B28" s="3">
        <v>782.94077059822234</v>
      </c>
      <c r="C28" s="3">
        <v>297.34555397982626</v>
      </c>
      <c r="D28" s="3">
        <v>1189.8716764206533</v>
      </c>
      <c r="E28" s="3">
        <v>147.97692679516629</v>
      </c>
      <c r="F28" s="3">
        <v>1.4430272645560771</v>
      </c>
      <c r="G28" s="3">
        <v>69.801458104464203</v>
      </c>
      <c r="H28" s="3">
        <v>25.328576051133528</v>
      </c>
      <c r="I28" s="3">
        <v>14.635270947767902</v>
      </c>
      <c r="J28" s="3">
        <v>3.0403443523419553</v>
      </c>
    </row>
    <row r="29" spans="1:13" ht="15.75">
      <c r="A29" s="11" t="s">
        <v>26</v>
      </c>
      <c r="B29" s="3">
        <v>22573.180855213675</v>
      </c>
      <c r="C29" s="3">
        <v>3944.198652820513</v>
      </c>
      <c r="D29" s="3">
        <v>30770.594036666665</v>
      </c>
      <c r="E29" s="3">
        <v>0</v>
      </c>
      <c r="F29" s="3">
        <v>577.1362176923077</v>
      </c>
      <c r="G29" s="3">
        <v>2373.3821148717948</v>
      </c>
      <c r="H29" s="3">
        <v>861.21690170940167</v>
      </c>
      <c r="I29" s="3">
        <v>497.14059854700849</v>
      </c>
      <c r="J29" s="3">
        <v>0</v>
      </c>
    </row>
    <row r="30" spans="1:13" ht="15.75">
      <c r="A30" s="12" t="s">
        <v>27</v>
      </c>
      <c r="B30" s="3">
        <v>117.85661995053586</v>
      </c>
      <c r="C30" s="3">
        <v>54.023050288540809</v>
      </c>
      <c r="D30" s="3">
        <v>312.54717230008242</v>
      </c>
      <c r="E30" s="3">
        <v>17.106380873866446</v>
      </c>
      <c r="F30" s="3">
        <v>0.61830173124484744</v>
      </c>
      <c r="G30" s="3">
        <v>12.415498763396537</v>
      </c>
      <c r="H30" s="3">
        <v>4.5919538334707335</v>
      </c>
      <c r="I30" s="3">
        <v>2.8854410552349545</v>
      </c>
      <c r="J30" s="3">
        <v>0.44517724649629015</v>
      </c>
    </row>
    <row r="31" spans="1:13" ht="15.75">
      <c r="A31" s="12" t="s">
        <v>28</v>
      </c>
      <c r="B31" s="3">
        <v>4573.2867412140577</v>
      </c>
      <c r="C31" s="3">
        <v>1457.0895623003196</v>
      </c>
      <c r="D31" s="3">
        <v>6042.3660287539933</v>
      </c>
      <c r="E31" s="3">
        <v>489.77733738019168</v>
      </c>
      <c r="F31" s="3">
        <v>66.610564217252403</v>
      </c>
      <c r="G31" s="3">
        <v>309.7845258785942</v>
      </c>
      <c r="H31" s="3">
        <v>113.38224728434504</v>
      </c>
      <c r="I31" s="3">
        <v>68.323801916932908</v>
      </c>
      <c r="J31" s="3">
        <v>13.958626198083067</v>
      </c>
    </row>
    <row r="32" spans="1:13" ht="15.75">
      <c r="A32" s="12" t="s">
        <v>29</v>
      </c>
      <c r="B32" s="3">
        <v>2994.5741136315455</v>
      </c>
      <c r="C32" s="3">
        <v>1460.8890782276869</v>
      </c>
      <c r="D32" s="3">
        <v>8734.8837583209679</v>
      </c>
      <c r="E32" s="3">
        <v>438.26584693661226</v>
      </c>
      <c r="F32" s="3">
        <v>10.226203095187619</v>
      </c>
      <c r="G32" s="3">
        <v>313.84801653593382</v>
      </c>
      <c r="H32" s="3">
        <v>113.94912020351919</v>
      </c>
      <c r="I32" s="3">
        <v>65.982384142463431</v>
      </c>
      <c r="J32" s="3">
        <v>5.1131015475938097</v>
      </c>
    </row>
    <row r="33" spans="1:10" ht="15.75">
      <c r="A33" s="12" t="s">
        <v>30</v>
      </c>
      <c r="B33" s="3">
        <v>117.31555287418655</v>
      </c>
      <c r="C33" s="3">
        <v>45.062769522776577</v>
      </c>
      <c r="D33" s="3">
        <v>167.55754989154013</v>
      </c>
      <c r="E33" s="3">
        <v>13.126763286334057</v>
      </c>
      <c r="F33" s="3">
        <v>0.64377792841648596</v>
      </c>
      <c r="G33" s="3">
        <v>9.1822803687635588</v>
      </c>
      <c r="H33" s="3">
        <v>3.2831480477223431</v>
      </c>
      <c r="I33" s="3">
        <v>1.7615230477223427</v>
      </c>
      <c r="J33" s="3">
        <v>0.14045553145336226</v>
      </c>
    </row>
    <row r="34" spans="1:10" ht="15.75">
      <c r="A34" s="12" t="s">
        <v>31</v>
      </c>
      <c r="B34" s="3">
        <v>627.95505564082885</v>
      </c>
      <c r="C34" s="3">
        <v>257.25666337298543</v>
      </c>
      <c r="D34" s="3">
        <v>964.46632338833467</v>
      </c>
      <c r="E34" s="3">
        <v>60.185009689178827</v>
      </c>
      <c r="F34" s="3">
        <v>9.272572045280123</v>
      </c>
      <c r="G34" s="3">
        <v>49.967670759785115</v>
      </c>
      <c r="H34" s="3">
        <v>18.475441289332309</v>
      </c>
      <c r="I34" s="3">
        <v>11.652124904067536</v>
      </c>
      <c r="J34" s="3">
        <v>0.4198963929393707</v>
      </c>
    </row>
    <row r="35" spans="1:10" ht="15.75">
      <c r="A35" s="7" t="s">
        <v>32</v>
      </c>
      <c r="B35" s="3">
        <v>0</v>
      </c>
      <c r="C35" s="3">
        <v>0</v>
      </c>
      <c r="D35" s="3">
        <v>157.63833984893992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5" customFormat="1" ht="15.75">
      <c r="A36" s="8" t="s">
        <v>33</v>
      </c>
      <c r="B36" s="4">
        <f>SUM(B27:B35)</f>
        <v>31857.717341810036</v>
      </c>
      <c r="C36" s="4">
        <f t="shared" ref="C36:J36" si="3">SUM(C27:C35)</f>
        <v>7538.58347455697</v>
      </c>
      <c r="D36" s="4">
        <f t="shared" si="3"/>
        <v>48461.791337668736</v>
      </c>
      <c r="E36" s="4">
        <f t="shared" si="3"/>
        <v>1177.3915741026237</v>
      </c>
      <c r="F36" s="4">
        <f t="shared" si="3"/>
        <v>667.94012270000712</v>
      </c>
      <c r="G36" s="4">
        <f t="shared" si="3"/>
        <v>3143.8862893824553</v>
      </c>
      <c r="H36" s="4">
        <f t="shared" si="3"/>
        <v>1142.2505036543819</v>
      </c>
      <c r="I36" s="4">
        <f t="shared" si="3"/>
        <v>663.62271076618379</v>
      </c>
      <c r="J36" s="4">
        <f t="shared" si="3"/>
        <v>23.54014752929567</v>
      </c>
    </row>
    <row r="37" spans="1:10" ht="15.75">
      <c r="A37" s="11" t="s">
        <v>34</v>
      </c>
      <c r="B37" s="3">
        <v>25162.181002276415</v>
      </c>
      <c r="C37" s="3">
        <v>4065.6359956867914</v>
      </c>
      <c r="D37" s="3">
        <v>28339.614296761829</v>
      </c>
      <c r="E37" s="3">
        <v>0</v>
      </c>
      <c r="F37" s="3">
        <v>446.54483885373213</v>
      </c>
      <c r="G37" s="3">
        <v>3080.6556752458855</v>
      </c>
      <c r="H37" s="3">
        <v>1106.0027861585213</v>
      </c>
      <c r="I37" s="3">
        <v>606.27835226715752</v>
      </c>
      <c r="J37" s="3">
        <v>0</v>
      </c>
    </row>
    <row r="38" spans="1:10" ht="15.75">
      <c r="A38" s="12" t="s">
        <v>35</v>
      </c>
      <c r="B38" s="3">
        <v>4871.9480199518675</v>
      </c>
      <c r="C38" s="3">
        <v>1809.826100458039</v>
      </c>
      <c r="D38" s="3">
        <v>7435.367907072432</v>
      </c>
      <c r="E38" s="3">
        <v>602.5326458349507</v>
      </c>
      <c r="F38" s="3">
        <v>73.926945811660588</v>
      </c>
      <c r="G38" s="3">
        <v>438.85909393680612</v>
      </c>
      <c r="H38" s="3">
        <v>159.22612677587145</v>
      </c>
      <c r="I38" s="3">
        <v>91.479292058070016</v>
      </c>
      <c r="J38" s="3">
        <v>10.384248117382191</v>
      </c>
    </row>
    <row r="39" spans="1:10" s="5" customFormat="1" ht="15.75">
      <c r="A39" s="13" t="s">
        <v>36</v>
      </c>
      <c r="B39" s="4">
        <f>SUM(B37:B38)</f>
        <v>30034.129022228284</v>
      </c>
      <c r="C39" s="4">
        <f t="shared" ref="C39:J39" si="4">SUM(C37:C38)</f>
        <v>5875.4620961448309</v>
      </c>
      <c r="D39" s="4">
        <f t="shared" si="4"/>
        <v>35774.982203834261</v>
      </c>
      <c r="E39" s="4">
        <f t="shared" si="4"/>
        <v>602.5326458349507</v>
      </c>
      <c r="F39" s="4">
        <f t="shared" si="4"/>
        <v>520.47178466539276</v>
      </c>
      <c r="G39" s="4">
        <f t="shared" si="4"/>
        <v>3519.5147691826915</v>
      </c>
      <c r="H39" s="4">
        <f t="shared" si="4"/>
        <v>1265.2289129343928</v>
      </c>
      <c r="I39" s="4">
        <f t="shared" si="4"/>
        <v>697.75764432522749</v>
      </c>
      <c r="J39" s="4">
        <f t="shared" si="4"/>
        <v>10.384248117382191</v>
      </c>
    </row>
    <row r="40" spans="1:10" ht="15.75">
      <c r="A40" s="11" t="s">
        <v>37</v>
      </c>
      <c r="B40" s="3">
        <v>22686.488866659474</v>
      </c>
      <c r="C40" s="3">
        <v>4707.784265602244</v>
      </c>
      <c r="D40" s="3">
        <v>77135.401088772313</v>
      </c>
      <c r="E40" s="3">
        <v>19991.383773032525</v>
      </c>
      <c r="F40" s="3">
        <v>0</v>
      </c>
      <c r="G40" s="3">
        <v>0</v>
      </c>
      <c r="H40" s="3">
        <v>0</v>
      </c>
      <c r="I40" s="3">
        <v>0</v>
      </c>
      <c r="J40" s="3">
        <v>181.67460193376124</v>
      </c>
    </row>
    <row r="41" spans="1:10" ht="31.5">
      <c r="A41" s="11" t="s">
        <v>38</v>
      </c>
      <c r="B41" s="3">
        <v>30938.791929159775</v>
      </c>
      <c r="C41" s="3">
        <v>5395.7411603893133</v>
      </c>
      <c r="D41" s="3">
        <v>41859.578309954595</v>
      </c>
      <c r="E41" s="3">
        <v>0</v>
      </c>
      <c r="F41" s="3">
        <v>609.26140043648138</v>
      </c>
      <c r="G41" s="3">
        <v>3719.74086263156</v>
      </c>
      <c r="H41" s="3">
        <v>1341.8737371959589</v>
      </c>
      <c r="I41" s="3">
        <v>752.97792219015105</v>
      </c>
      <c r="J41" s="3">
        <v>0</v>
      </c>
    </row>
    <row r="42" spans="1:10" ht="15.75">
      <c r="A42" s="12" t="s">
        <v>39</v>
      </c>
      <c r="B42" s="3">
        <v>17652.294540291048</v>
      </c>
      <c r="C42" s="3">
        <v>3914.2847954137878</v>
      </c>
      <c r="D42" s="3">
        <v>17405.212522357782</v>
      </c>
      <c r="E42" s="3">
        <v>2104.3206325444653</v>
      </c>
      <c r="F42" s="3">
        <v>1045.7240629134205</v>
      </c>
      <c r="G42" s="3">
        <v>1134.3521480523298</v>
      </c>
      <c r="H42" s="3">
        <v>411.2101920917242</v>
      </c>
      <c r="I42" s="3">
        <v>236.17915625459355</v>
      </c>
      <c r="J42" s="3">
        <v>53.227948963692484</v>
      </c>
    </row>
    <row r="43" spans="1:10" ht="15.75">
      <c r="A43" s="12" t="s">
        <v>40</v>
      </c>
      <c r="B43" s="3">
        <v>217.20497355969943</v>
      </c>
      <c r="C43" s="3">
        <v>134.08050932368496</v>
      </c>
      <c r="D43" s="3">
        <v>346.85552323963259</v>
      </c>
      <c r="E43" s="3">
        <v>30.80843097689953</v>
      </c>
      <c r="F43" s="3">
        <v>4.443621625382689</v>
      </c>
      <c r="G43" s="3">
        <v>20.906971889785694</v>
      </c>
      <c r="H43" s="3">
        <v>7.5486174505983854</v>
      </c>
      <c r="I43" s="3">
        <v>4.2573218758697466</v>
      </c>
      <c r="J43" s="3">
        <v>0.66239910937934876</v>
      </c>
    </row>
    <row r="44" spans="1:10" ht="15.75">
      <c r="A44" s="12" t="s">
        <v>41</v>
      </c>
      <c r="B44" s="3">
        <v>2562.5311913453861</v>
      </c>
      <c r="C44" s="3">
        <v>596.33874969635974</v>
      </c>
      <c r="D44" s="3">
        <v>2906.4027407780127</v>
      </c>
      <c r="E44" s="3">
        <v>464.87577645140016</v>
      </c>
      <c r="F44" s="3">
        <v>24.288282853870978</v>
      </c>
      <c r="G44" s="3">
        <v>197.47579369816427</v>
      </c>
      <c r="H44" s="3">
        <v>70.486856716521487</v>
      </c>
      <c r="I44" s="3">
        <v>37.454828851025439</v>
      </c>
      <c r="J44" s="3">
        <v>5.419894714925217</v>
      </c>
    </row>
    <row r="45" spans="1:10" ht="15.75">
      <c r="A45" s="12" t="s">
        <v>42</v>
      </c>
      <c r="B45" s="3">
        <v>13798.754113470093</v>
      </c>
      <c r="C45" s="3">
        <v>3728.9602284972812</v>
      </c>
      <c r="D45" s="3">
        <v>24848.66815091448</v>
      </c>
      <c r="E45" s="3">
        <v>1908.5907444142363</v>
      </c>
      <c r="F45" s="3">
        <v>47.909503213049923</v>
      </c>
      <c r="G45" s="3">
        <v>1055.1775951557092</v>
      </c>
      <c r="H45" s="3">
        <v>384.0542630004943</v>
      </c>
      <c r="I45" s="3">
        <v>224.94096020761245</v>
      </c>
      <c r="J45" s="3">
        <v>44.794216979733065</v>
      </c>
    </row>
    <row r="46" spans="1:10" ht="15.75">
      <c r="A46" s="12" t="s">
        <v>43</v>
      </c>
      <c r="B46" s="3">
        <v>1969.7878868846494</v>
      </c>
      <c r="C46" s="3">
        <v>566.13779643395537</v>
      </c>
      <c r="D46" s="3">
        <v>2067.8394682122989</v>
      </c>
      <c r="E46" s="3">
        <v>272.51598482091799</v>
      </c>
      <c r="F46" s="3">
        <v>39.232127150803137</v>
      </c>
      <c r="G46" s="3">
        <v>176.26916878931226</v>
      </c>
      <c r="H46" s="3">
        <v>62.881344804283408</v>
      </c>
      <c r="I46" s="3">
        <v>33.365471227322352</v>
      </c>
      <c r="J46" s="3">
        <v>3.4373862868430627</v>
      </c>
    </row>
    <row r="47" spans="1:10" ht="31.5">
      <c r="A47" s="7" t="s">
        <v>44</v>
      </c>
      <c r="B47" s="3">
        <v>4775.1731007078934</v>
      </c>
      <c r="C47" s="3">
        <v>1084.3830613062642</v>
      </c>
      <c r="D47" s="3">
        <v>7566.795583010552</v>
      </c>
      <c r="E47" s="3">
        <v>0</v>
      </c>
      <c r="F47" s="3">
        <v>9.1087885668492046</v>
      </c>
      <c r="G47" s="3">
        <v>274.56491251502604</v>
      </c>
      <c r="H47" s="3">
        <v>102.79918525444103</v>
      </c>
      <c r="I47" s="3">
        <v>68.099905836783762</v>
      </c>
      <c r="J47" s="3">
        <v>0</v>
      </c>
    </row>
    <row r="48" spans="1:10" ht="15.75">
      <c r="A48" s="11" t="s">
        <v>46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5.75">
      <c r="A49" s="7" t="s">
        <v>47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31.5">
      <c r="A50" s="7" t="s">
        <v>48</v>
      </c>
      <c r="B50" s="3">
        <v>834.66256595860193</v>
      </c>
      <c r="C50" s="3">
        <v>780.0614910343138</v>
      </c>
      <c r="D50" s="3">
        <v>89.706111995231069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5.75">
      <c r="A51" s="11" t="s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5.75">
      <c r="A52" s="11" t="s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31.5">
      <c r="A53" s="7" t="s">
        <v>45</v>
      </c>
      <c r="B53" s="3">
        <v>18277.331831030624</v>
      </c>
      <c r="C53" s="3">
        <v>3473.8104457709164</v>
      </c>
      <c r="D53" s="3">
        <v>11343.944444977386</v>
      </c>
      <c r="E53" s="3">
        <v>3258.1808723559961</v>
      </c>
      <c r="F53" s="3">
        <v>20.666356577938053</v>
      </c>
      <c r="G53" s="3">
        <v>1628.0364304822031</v>
      </c>
      <c r="H53" s="3">
        <v>585.62859327966714</v>
      </c>
      <c r="I53" s="3">
        <v>324.02513877108373</v>
      </c>
      <c r="J53" s="3">
        <v>32.686829699251433</v>
      </c>
    </row>
    <row r="54" spans="1:10" ht="15.75">
      <c r="A54" s="11" t="s">
        <v>51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s="5" customFormat="1" ht="15.75">
      <c r="A55" s="6" t="s">
        <v>52</v>
      </c>
      <c r="B55" s="4">
        <f t="shared" ref="B55:J55" si="5">SUM(B40:B54)</f>
        <v>113713.02099906723</v>
      </c>
      <c r="C55" s="4">
        <f t="shared" si="5"/>
        <v>24381.582503468118</v>
      </c>
      <c r="D55" s="4">
        <f t="shared" si="5"/>
        <v>185570.40394421233</v>
      </c>
      <c r="E55" s="4">
        <f t="shared" si="5"/>
        <v>28030.676214596442</v>
      </c>
      <c r="F55" s="4">
        <f t="shared" si="5"/>
        <v>1800.6341433377959</v>
      </c>
      <c r="G55" s="4">
        <f t="shared" si="5"/>
        <v>8206.5238832140894</v>
      </c>
      <c r="H55" s="4">
        <f t="shared" si="5"/>
        <v>2966.4827897936889</v>
      </c>
      <c r="I55" s="4">
        <f t="shared" si="5"/>
        <v>1681.3007052144421</v>
      </c>
      <c r="J55" s="4">
        <f t="shared" si="5"/>
        <v>321.90327768758584</v>
      </c>
    </row>
    <row r="56" spans="1:10" ht="15.75">
      <c r="A56" s="7" t="s">
        <v>53</v>
      </c>
      <c r="B56" s="3">
        <v>710.91830213903745</v>
      </c>
      <c r="C56" s="3">
        <v>0</v>
      </c>
      <c r="D56" s="3">
        <v>946.81215240641723</v>
      </c>
      <c r="E56" s="3">
        <v>0</v>
      </c>
      <c r="F56" s="3">
        <v>0</v>
      </c>
      <c r="G56" s="3">
        <v>72.581029411764717</v>
      </c>
      <c r="H56" s="3">
        <v>29.155227272727274</v>
      </c>
      <c r="I56" s="3">
        <v>24.26217914438503</v>
      </c>
      <c r="J56" s="3">
        <v>0</v>
      </c>
    </row>
    <row r="57" spans="1:10" ht="15.75">
      <c r="A57" s="7" t="s">
        <v>54</v>
      </c>
      <c r="B57" s="3">
        <v>1112.201305656461</v>
      </c>
      <c r="C57" s="3">
        <v>9.5074810586403746</v>
      </c>
      <c r="D57" s="3">
        <v>552.95121951219517</v>
      </c>
      <c r="E57" s="3">
        <v>0</v>
      </c>
      <c r="F57" s="3">
        <v>1.9009257913855735</v>
      </c>
      <c r="G57" s="3">
        <v>37.315472755578625</v>
      </c>
      <c r="H57" s="3">
        <v>15.211684483653347</v>
      </c>
      <c r="I57" s="3">
        <v>13.309332641411521</v>
      </c>
      <c r="J57" s="3">
        <v>0</v>
      </c>
    </row>
    <row r="58" spans="1:10" ht="15.75">
      <c r="A58" s="7" t="s">
        <v>55</v>
      </c>
      <c r="B58" s="3">
        <v>7638.1526085915166</v>
      </c>
      <c r="C58" s="3">
        <v>195.01420266868209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ht="15.75">
      <c r="A59" s="7" t="s">
        <v>56</v>
      </c>
      <c r="B59" s="3">
        <v>5510.7921640101122</v>
      </c>
      <c r="C59" s="3">
        <v>149.32007079256894</v>
      </c>
      <c r="D59" s="3">
        <v>5521.9895860173674</v>
      </c>
      <c r="E59" s="3">
        <v>173.77706936352641</v>
      </c>
      <c r="F59" s="3">
        <v>114.17848565461141</v>
      </c>
      <c r="G59" s="3">
        <v>184.203693525338</v>
      </c>
      <c r="H59" s="3">
        <v>65.262943827635482</v>
      </c>
      <c r="I59" s="3">
        <v>33.468691216884686</v>
      </c>
      <c r="J59" s="3">
        <v>0</v>
      </c>
    </row>
    <row r="60" spans="1:10" ht="31.5">
      <c r="A60" s="11" t="s">
        <v>57</v>
      </c>
      <c r="B60" s="3">
        <v>0</v>
      </c>
      <c r="C60" s="3">
        <v>760.55843264159068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ht="15.75">
      <c r="A61" s="11" t="s">
        <v>58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ht="15.75">
      <c r="A62" s="17" t="s">
        <v>94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ht="15.75">
      <c r="A63" s="20" t="s">
        <v>95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15.75">
      <c r="A64" s="20" t="s">
        <v>96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ht="15.75">
      <c r="A65" s="20" t="s">
        <v>97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15.75">
      <c r="A66" s="21" t="s">
        <v>59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15.75">
      <c r="A67" s="17" t="s">
        <v>98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5.75">
      <c r="A68" s="11" t="s">
        <v>60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</row>
    <row r="69" spans="1:10" ht="15.75">
      <c r="A69" s="7" t="s">
        <v>61</v>
      </c>
      <c r="B69" s="3">
        <v>0</v>
      </c>
      <c r="C69" s="3">
        <v>0</v>
      </c>
      <c r="D69" s="3">
        <v>47.453031944064826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s="5" customFormat="1" ht="15.75">
      <c r="A70" s="8" t="s">
        <v>62</v>
      </c>
      <c r="B70" s="4">
        <f>SUM(B56:B69)</f>
        <v>14972.064380397127</v>
      </c>
      <c r="C70" s="4">
        <f t="shared" ref="C70:J70" si="6">SUM(C56:C69)</f>
        <v>1114.4001871614821</v>
      </c>
      <c r="D70" s="4">
        <f t="shared" si="6"/>
        <v>7069.2059898800444</v>
      </c>
      <c r="E70" s="4">
        <f t="shared" si="6"/>
        <v>173.77706936352641</v>
      </c>
      <c r="F70" s="4">
        <f t="shared" si="6"/>
        <v>116.07941144599698</v>
      </c>
      <c r="G70" s="4">
        <f t="shared" si="6"/>
        <v>294.10019569268132</v>
      </c>
      <c r="H70" s="4">
        <f t="shared" si="6"/>
        <v>109.6298555840161</v>
      </c>
      <c r="I70" s="4">
        <f t="shared" si="6"/>
        <v>71.040203002681238</v>
      </c>
      <c r="J70" s="4">
        <f t="shared" si="6"/>
        <v>0</v>
      </c>
    </row>
    <row r="71" spans="1:10" ht="15.75">
      <c r="A71" s="12" t="s">
        <v>63</v>
      </c>
      <c r="B71" s="3">
        <v>248.82765273849319</v>
      </c>
      <c r="C71" s="3">
        <v>60.017997300077141</v>
      </c>
      <c r="D71" s="3">
        <v>736.74868873746459</v>
      </c>
      <c r="E71" s="3">
        <v>23.116002442787352</v>
      </c>
      <c r="F71" s="3">
        <v>1.4903574183594754</v>
      </c>
      <c r="G71" s="3">
        <v>16.828743378760606</v>
      </c>
      <c r="H71" s="3">
        <v>6.101150681409103</v>
      </c>
      <c r="I71" s="3">
        <v>3.5084876574955004</v>
      </c>
      <c r="J71" s="3">
        <v>0.4037005656981229</v>
      </c>
    </row>
    <row r="72" spans="1:10" ht="15.75">
      <c r="A72" s="12" t="s">
        <v>64</v>
      </c>
      <c r="B72" s="3">
        <v>97.590900718364338</v>
      </c>
      <c r="C72" s="3">
        <v>39.968792779517408</v>
      </c>
      <c r="D72" s="3">
        <v>265.59988027261005</v>
      </c>
      <c r="E72" s="3">
        <v>11.922740467857802</v>
      </c>
      <c r="F72" s="3">
        <v>0.35968336710259713</v>
      </c>
      <c r="G72" s="3">
        <v>9.8927572296923927</v>
      </c>
      <c r="H72" s="3">
        <v>3.558753177380733</v>
      </c>
      <c r="I72" s="3">
        <v>1.9784897771228589</v>
      </c>
      <c r="J72" s="3">
        <v>0.80940320501013074</v>
      </c>
    </row>
    <row r="73" spans="1:10" ht="15.75">
      <c r="A73" s="12" t="s">
        <v>65</v>
      </c>
      <c r="B73" s="3">
        <v>1329.3251181453411</v>
      </c>
      <c r="C73" s="3">
        <v>732.27819884083817</v>
      </c>
      <c r="D73" s="3">
        <v>3788.3768212215787</v>
      </c>
      <c r="E73" s="3">
        <v>214.80062862238074</v>
      </c>
      <c r="F73" s="3">
        <v>5.1259473918858669</v>
      </c>
      <c r="G73" s="3">
        <v>153.28925991975032</v>
      </c>
      <c r="H73" s="3">
        <v>55.410026749888537</v>
      </c>
      <c r="I73" s="3">
        <v>31.487962550156041</v>
      </c>
      <c r="J73" s="3">
        <v>7.3227819884083818</v>
      </c>
    </row>
    <row r="74" spans="1:10" ht="15.75">
      <c r="A74" s="12" t="s">
        <v>66</v>
      </c>
      <c r="B74" s="3">
        <v>3595.1250963470316</v>
      </c>
      <c r="C74" s="3">
        <v>878.49191278538808</v>
      </c>
      <c r="D74" s="3">
        <v>4020.0743757990872</v>
      </c>
      <c r="E74" s="3">
        <v>237.43095388127853</v>
      </c>
      <c r="F74" s="3">
        <v>90.367790410958904</v>
      </c>
      <c r="G74" s="3">
        <v>224.34807716894977</v>
      </c>
      <c r="H74" s="3">
        <v>81.404566210045658</v>
      </c>
      <c r="I74" s="3">
        <v>47.243721461187214</v>
      </c>
      <c r="J74" s="3">
        <v>23.499753881278536</v>
      </c>
    </row>
    <row r="75" spans="1:10" ht="15.75">
      <c r="A75" s="12" t="s">
        <v>67</v>
      </c>
      <c r="B75" s="3">
        <v>4578.853235187893</v>
      </c>
      <c r="C75" s="3">
        <v>1545.1555098460744</v>
      </c>
      <c r="D75" s="3">
        <v>10760.844907042738</v>
      </c>
      <c r="E75" s="3">
        <v>584.32286318686045</v>
      </c>
      <c r="F75" s="3">
        <v>10.913406139822857</v>
      </c>
      <c r="G75" s="3">
        <v>371.73789663771606</v>
      </c>
      <c r="H75" s="3">
        <v>133.68922521283</v>
      </c>
      <c r="I75" s="3">
        <v>73.665491443804285</v>
      </c>
      <c r="J75" s="3">
        <v>13.412576145842291</v>
      </c>
    </row>
    <row r="76" spans="1:10" ht="15.75">
      <c r="A76" s="12" t="s">
        <v>68</v>
      </c>
      <c r="B76" s="3">
        <v>142.44843668797691</v>
      </c>
      <c r="C76" s="3">
        <v>65.732496391008453</v>
      </c>
      <c r="D76" s="3">
        <v>446.39495926995261</v>
      </c>
      <c r="E76" s="3">
        <v>18.497428645081463</v>
      </c>
      <c r="F76" s="3">
        <v>1.3518251185811507</v>
      </c>
      <c r="G76" s="3">
        <v>15.185457104557642</v>
      </c>
      <c r="H76" s="3">
        <v>5.5199075067024124</v>
      </c>
      <c r="I76" s="3">
        <v>3.1993645081460098</v>
      </c>
      <c r="J76" s="3">
        <v>1.0814600948649207</v>
      </c>
    </row>
    <row r="77" spans="1:10" ht="15.75">
      <c r="A77" s="12" t="s">
        <v>69</v>
      </c>
      <c r="B77" s="3">
        <v>2909.6764404894325</v>
      </c>
      <c r="C77" s="3">
        <v>929.92017797552842</v>
      </c>
      <c r="D77" s="3">
        <v>7765.8404449388199</v>
      </c>
      <c r="E77" s="3">
        <v>280.93535038932146</v>
      </c>
      <c r="F77" s="3">
        <v>103.02460511679644</v>
      </c>
      <c r="G77" s="3">
        <v>251.81312569521691</v>
      </c>
      <c r="H77" s="3">
        <v>91.52489432703004</v>
      </c>
      <c r="I77" s="3">
        <v>53.10246941045606</v>
      </c>
      <c r="J77" s="3">
        <v>8.5660511679644031</v>
      </c>
    </row>
    <row r="78" spans="1:10" ht="15.75">
      <c r="A78" s="12" t="s">
        <v>70</v>
      </c>
      <c r="B78" s="3">
        <v>3333.1733146067413</v>
      </c>
      <c r="C78" s="3">
        <v>869.76144662921342</v>
      </c>
      <c r="D78" s="3">
        <v>3821.9172120786516</v>
      </c>
      <c r="E78" s="3">
        <v>323.9115168539326</v>
      </c>
      <c r="F78" s="3">
        <v>58.304073033707866</v>
      </c>
      <c r="G78" s="3">
        <v>218.82022471910111</v>
      </c>
      <c r="H78" s="3">
        <v>78.697542134831451</v>
      </c>
      <c r="I78" s="3">
        <v>43.6690308988764</v>
      </c>
      <c r="J78" s="3">
        <v>13.676264044943819</v>
      </c>
    </row>
    <row r="79" spans="1:10" ht="15.75">
      <c r="A79" s="12" t="s">
        <v>71</v>
      </c>
      <c r="B79" s="3">
        <v>739.02455788590612</v>
      </c>
      <c r="C79" s="3">
        <v>368.66752810402687</v>
      </c>
      <c r="D79" s="3">
        <v>2296.6778238255033</v>
      </c>
      <c r="E79" s="3">
        <v>169.0927395134228</v>
      </c>
      <c r="F79" s="3">
        <v>4.4053062080536911</v>
      </c>
      <c r="G79" s="3">
        <v>85.97021812080537</v>
      </c>
      <c r="H79" s="3">
        <v>30.747969379194629</v>
      </c>
      <c r="I79" s="3">
        <v>16.508951761744967</v>
      </c>
      <c r="J79" s="3">
        <v>2.2250801174496644</v>
      </c>
    </row>
    <row r="80" spans="1:10" s="5" customFormat="1" ht="15.75">
      <c r="A80" s="8" t="s">
        <v>72</v>
      </c>
      <c r="B80" s="4">
        <f>SUM(B71:B79)</f>
        <v>16974.044752807182</v>
      </c>
      <c r="C80" s="4">
        <f t="shared" ref="C80:J80" si="7">SUM(C71:C79)</f>
        <v>5489.994060651673</v>
      </c>
      <c r="D80" s="4">
        <f t="shared" si="7"/>
        <v>33902.47511318641</v>
      </c>
      <c r="E80" s="4">
        <f t="shared" si="7"/>
        <v>1864.0302240029234</v>
      </c>
      <c r="F80" s="4">
        <f t="shared" si="7"/>
        <v>275.34299420526884</v>
      </c>
      <c r="G80" s="4">
        <f t="shared" si="7"/>
        <v>1347.8857599745502</v>
      </c>
      <c r="H80" s="4">
        <f t="shared" si="7"/>
        <v>486.65403537931252</v>
      </c>
      <c r="I80" s="4">
        <f t="shared" si="7"/>
        <v>274.36396946898935</v>
      </c>
      <c r="J80" s="4">
        <f t="shared" si="7"/>
        <v>70.99707121146028</v>
      </c>
    </row>
    <row r="81" spans="1:10" ht="31.5">
      <c r="A81" s="7" t="s">
        <v>73</v>
      </c>
      <c r="B81" s="3">
        <v>99.280756565568311</v>
      </c>
      <c r="C81" s="3">
        <v>0</v>
      </c>
      <c r="D81" s="3">
        <v>3367.1245876277785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ht="31.5">
      <c r="A82" s="11" t="s">
        <v>74</v>
      </c>
      <c r="B82" s="3">
        <v>0</v>
      </c>
      <c r="C82" s="3">
        <v>0</v>
      </c>
      <c r="D82" s="3">
        <v>1054.4270450108891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ht="47.25">
      <c r="A83" s="11" t="s">
        <v>75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5" customFormat="1" ht="15.75">
      <c r="A84" s="6" t="s">
        <v>76</v>
      </c>
      <c r="B84" s="4">
        <f>SUM(B81:B83)</f>
        <v>99.280756565568311</v>
      </c>
      <c r="C84" s="4">
        <f t="shared" ref="C84:J84" si="8">SUM(C81:C83)</f>
        <v>0</v>
      </c>
      <c r="D84" s="4">
        <f t="shared" si="8"/>
        <v>4421.5516326386678</v>
      </c>
      <c r="E84" s="4">
        <f t="shared" si="8"/>
        <v>0</v>
      </c>
      <c r="F84" s="4">
        <f t="shared" si="8"/>
        <v>0</v>
      </c>
      <c r="G84" s="4">
        <f t="shared" si="8"/>
        <v>0</v>
      </c>
      <c r="H84" s="4">
        <f t="shared" si="8"/>
        <v>0</v>
      </c>
      <c r="I84" s="4">
        <f t="shared" si="8"/>
        <v>0</v>
      </c>
      <c r="J84" s="4">
        <f t="shared" si="8"/>
        <v>0</v>
      </c>
    </row>
    <row r="85" spans="1:10" s="5" customFormat="1" ht="15.75">
      <c r="A85" s="18" t="s">
        <v>99</v>
      </c>
      <c r="B85" s="4">
        <f t="shared" ref="B85:J85" si="9">B7+B13+B26+B36+B39+B55+B70+B80+B84</f>
        <v>269126.19403311302</v>
      </c>
      <c r="C85" s="4">
        <f t="shared" si="9"/>
        <v>84021.340874300353</v>
      </c>
      <c r="D85" s="4">
        <f t="shared" si="9"/>
        <v>418498.49887597089</v>
      </c>
      <c r="E85" s="4">
        <f t="shared" si="9"/>
        <v>38022.016409047166</v>
      </c>
      <c r="F85" s="4">
        <f t="shared" si="9"/>
        <v>4183.5877278207799</v>
      </c>
      <c r="G85" s="4">
        <f t="shared" si="9"/>
        <v>19890.490814370751</v>
      </c>
      <c r="H85" s="4">
        <f t="shared" si="9"/>
        <v>7192.0059020401914</v>
      </c>
      <c r="I85" s="4">
        <f t="shared" si="9"/>
        <v>4081.7423057134001</v>
      </c>
      <c r="J85" s="4">
        <f t="shared" si="9"/>
        <v>634.46343922002802</v>
      </c>
    </row>
    <row r="87" spans="1:10">
      <c r="C87" s="9"/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80" zoomScaleNormal="80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 activeCell="A97" sqref="A97"/>
    </sheetView>
  </sheetViews>
  <sheetFormatPr defaultRowHeight="15"/>
  <cols>
    <col min="1" max="1" width="70.140625" style="10" customWidth="1"/>
    <col min="2" max="10" width="22.42578125" style="10" customWidth="1"/>
    <col min="11" max="16384" width="9.140625" style="10"/>
  </cols>
  <sheetData>
    <row r="1" spans="1:10" ht="15.75">
      <c r="J1" s="23" t="s">
        <v>135</v>
      </c>
    </row>
    <row r="2" spans="1:10" ht="27.75" customHeight="1">
      <c r="A2" s="55" t="s">
        <v>134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6.5" customHeight="1">
      <c r="A3" s="47" t="s">
        <v>0</v>
      </c>
      <c r="B3" s="48" t="s">
        <v>80</v>
      </c>
      <c r="C3" s="48" t="s">
        <v>81</v>
      </c>
      <c r="D3" s="48" t="s">
        <v>82</v>
      </c>
      <c r="E3" s="49" t="s">
        <v>83</v>
      </c>
      <c r="F3" s="49"/>
      <c r="G3" s="49"/>
      <c r="H3" s="49"/>
      <c r="I3" s="49"/>
      <c r="J3" s="49"/>
    </row>
    <row r="4" spans="1:10" s="30" customFormat="1" ht="42.75">
      <c r="A4" s="47"/>
      <c r="B4" s="48"/>
      <c r="C4" s="48"/>
      <c r="D4" s="48"/>
      <c r="E4" s="29" t="s">
        <v>84</v>
      </c>
      <c r="F4" s="29" t="s">
        <v>85</v>
      </c>
      <c r="G4" s="29" t="s">
        <v>86</v>
      </c>
      <c r="H4" s="29" t="s">
        <v>87</v>
      </c>
      <c r="I4" s="29" t="s">
        <v>88</v>
      </c>
      <c r="J4" s="29" t="s">
        <v>89</v>
      </c>
    </row>
    <row r="5" spans="1:10" ht="31.5">
      <c r="A5" s="11" t="s">
        <v>7</v>
      </c>
      <c r="B5" s="31">
        <f>'МАКС_п-ка 2кв.'!B5+'ВТБ_п-ка 2кв.'!B5</f>
        <v>3530.0009999999997</v>
      </c>
      <c r="C5" s="31">
        <f>'МАКС_п-ка 2кв.'!C5+'ВТБ_п-ка 2кв.'!C5</f>
        <v>0</v>
      </c>
      <c r="D5" s="31">
        <f>'МАКС_п-ка 2кв.'!D5+'ВТБ_п-ка 2кв.'!D5</f>
        <v>9582.5010000000002</v>
      </c>
      <c r="E5" s="31">
        <f>'МАКС_п-ка 2кв.'!E5+'ВТБ_п-ка 2кв.'!E5</f>
        <v>0</v>
      </c>
      <c r="F5" s="31">
        <f>'МАКС_п-ка 2кв.'!F5+'ВТБ_п-ка 2кв.'!F5</f>
        <v>0</v>
      </c>
      <c r="G5" s="31">
        <f>'МАКС_п-ка 2кв.'!G5+'ВТБ_п-ка 2кв.'!G5</f>
        <v>0</v>
      </c>
      <c r="H5" s="31">
        <f>'МАКС_п-ка 2кв.'!H5+'ВТБ_п-ка 2кв.'!H5</f>
        <v>0</v>
      </c>
      <c r="I5" s="31">
        <f>'МАКС_п-ка 2кв.'!I5+'ВТБ_п-ка 2кв.'!I5</f>
        <v>0</v>
      </c>
      <c r="J5" s="31">
        <f>'МАКС_п-ка 2кв.'!J5+'ВТБ_п-ка 2кв.'!J5</f>
        <v>0</v>
      </c>
    </row>
    <row r="6" spans="1:10" ht="15.75">
      <c r="A6" s="11" t="s">
        <v>8</v>
      </c>
      <c r="B6" s="31">
        <f>'МАКС_п-ка 2кв.'!B6+'ВТБ_п-ка 2кв.'!B6</f>
        <v>0</v>
      </c>
      <c r="C6" s="31">
        <f>'МАКС_п-ка 2кв.'!C6+'ВТБ_п-ка 2кв.'!C6</f>
        <v>0</v>
      </c>
      <c r="D6" s="31">
        <f>'МАКС_п-ка 2кв.'!D6+'ВТБ_п-ка 2кв.'!D6</f>
        <v>0</v>
      </c>
      <c r="E6" s="31">
        <f>'МАКС_п-ка 2кв.'!E6+'ВТБ_п-ка 2кв.'!E6</f>
        <v>0</v>
      </c>
      <c r="F6" s="31">
        <f>'МАКС_п-ка 2кв.'!F6+'ВТБ_п-ка 2кв.'!F6</f>
        <v>0</v>
      </c>
      <c r="G6" s="31">
        <f>'МАКС_п-ка 2кв.'!G6+'ВТБ_п-ка 2кв.'!G6</f>
        <v>0</v>
      </c>
      <c r="H6" s="31">
        <f>'МАКС_п-ка 2кв.'!H6+'ВТБ_п-ка 2кв.'!H6</f>
        <v>0</v>
      </c>
      <c r="I6" s="31">
        <f>'МАКС_п-ка 2кв.'!I6+'ВТБ_п-ка 2кв.'!I6</f>
        <v>0</v>
      </c>
      <c r="J6" s="31">
        <f>'МАКС_п-ка 2кв.'!J6+'ВТБ_п-ка 2кв.'!J6</f>
        <v>0</v>
      </c>
    </row>
    <row r="7" spans="1:10" s="33" customFormat="1" ht="15.75">
      <c r="A7" s="6" t="s">
        <v>9</v>
      </c>
      <c r="B7" s="32">
        <f>SUM(B5:B6)</f>
        <v>3530.0009999999997</v>
      </c>
      <c r="C7" s="32">
        <f t="shared" ref="C7:J7" si="0">SUM(C5:C6)</f>
        <v>0</v>
      </c>
      <c r="D7" s="32">
        <f t="shared" si="0"/>
        <v>9582.5010000000002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ht="15.75">
      <c r="A8" s="11" t="s">
        <v>10</v>
      </c>
      <c r="B8" s="31">
        <f>'МАКС_п-ка 2кв.'!B8+'ВТБ_п-ка 2кв.'!B8</f>
        <v>470.00099999999998</v>
      </c>
      <c r="C8" s="31">
        <f>'МАКС_п-ка 2кв.'!C8+'ВТБ_п-ка 2кв.'!C8</f>
        <v>7699.9980000000005</v>
      </c>
      <c r="D8" s="31">
        <f>'МАКС_п-ка 2кв.'!D8+'ВТБ_п-ка 2кв.'!D8</f>
        <v>17156.222999999998</v>
      </c>
      <c r="E8" s="31">
        <f>'МАКС_п-ка 2кв.'!E8+'ВТБ_п-ка 2кв.'!E8</f>
        <v>0</v>
      </c>
      <c r="F8" s="31">
        <f>'МАКС_п-ка 2кв.'!F8+'ВТБ_п-ка 2кв.'!F8</f>
        <v>0</v>
      </c>
      <c r="G8" s="31">
        <f>'МАКС_п-ка 2кв.'!G8+'ВТБ_п-ка 2кв.'!G8</f>
        <v>0</v>
      </c>
      <c r="H8" s="31">
        <f>'МАКС_п-ка 2кв.'!H8+'ВТБ_п-ка 2кв.'!H8</f>
        <v>0</v>
      </c>
      <c r="I8" s="31">
        <f>'МАКС_п-ка 2кв.'!I8+'ВТБ_п-ка 2кв.'!I8</f>
        <v>0</v>
      </c>
      <c r="J8" s="31">
        <f>'МАКС_п-ка 2кв.'!J8+'ВТБ_п-ка 2кв.'!J8</f>
        <v>1.2509999999999999</v>
      </c>
    </row>
    <row r="9" spans="1:10" ht="31.5">
      <c r="A9" s="11" t="s">
        <v>11</v>
      </c>
      <c r="B9" s="31">
        <f>'МАКС_п-ка 2кв.'!B9+'ВТБ_п-ка 2кв.'!B9</f>
        <v>0</v>
      </c>
      <c r="C9" s="31">
        <f>'МАКС_п-ка 2кв.'!C9+'ВТБ_п-ка 2кв.'!C9</f>
        <v>0</v>
      </c>
      <c r="D9" s="31">
        <f>'МАКС_п-ка 2кв.'!D9+'ВТБ_п-ка 2кв.'!D9</f>
        <v>19999.998</v>
      </c>
      <c r="E9" s="31">
        <f>'МАКС_п-ка 2кв.'!E9+'ВТБ_п-ка 2кв.'!E9</f>
        <v>0</v>
      </c>
      <c r="F9" s="31">
        <f>'МАКС_п-ка 2кв.'!F9+'ВТБ_п-ка 2кв.'!F9</f>
        <v>0</v>
      </c>
      <c r="G9" s="31">
        <f>'МАКС_п-ка 2кв.'!G9+'ВТБ_п-ка 2кв.'!G9</f>
        <v>0</v>
      </c>
      <c r="H9" s="31">
        <f>'МАКС_п-ка 2кв.'!H9+'ВТБ_п-ка 2кв.'!H9</f>
        <v>0</v>
      </c>
      <c r="I9" s="31">
        <f>'МАКС_п-ка 2кв.'!I9+'ВТБ_п-ка 2кв.'!I9</f>
        <v>0</v>
      </c>
      <c r="J9" s="31">
        <f>'МАКС_п-ка 2кв.'!J9+'ВТБ_п-ка 2кв.'!J9</f>
        <v>0</v>
      </c>
    </row>
    <row r="10" spans="1:10" ht="31.5">
      <c r="A10" s="11" t="s">
        <v>12</v>
      </c>
      <c r="B10" s="31">
        <f>'МАКС_п-ка 2кв.'!B10+'ВТБ_п-ка 2кв.'!B10</f>
        <v>0</v>
      </c>
      <c r="C10" s="31">
        <f>'МАКС_п-ка 2кв.'!C10+'ВТБ_п-ка 2кв.'!C10</f>
        <v>14999.996999999999</v>
      </c>
      <c r="D10" s="31">
        <f>'МАКС_п-ка 2кв.'!D10+'ВТБ_п-ка 2кв.'!D10</f>
        <v>1937.4929999999999</v>
      </c>
      <c r="E10" s="31">
        <f>'МАКС_п-ка 2кв.'!E10+'ВТБ_п-ка 2кв.'!E10</f>
        <v>0</v>
      </c>
      <c r="F10" s="31">
        <f>'МАКС_п-ка 2кв.'!F10+'ВТБ_п-ка 2кв.'!F10</f>
        <v>0</v>
      </c>
      <c r="G10" s="31">
        <f>'МАКС_п-ка 2кв.'!G10+'ВТБ_п-ка 2кв.'!G10</f>
        <v>0</v>
      </c>
      <c r="H10" s="31">
        <f>'МАКС_п-ка 2кв.'!H10+'ВТБ_п-ка 2кв.'!H10</f>
        <v>0</v>
      </c>
      <c r="I10" s="31">
        <f>'МАКС_п-ка 2кв.'!I10+'ВТБ_п-ка 2кв.'!I10</f>
        <v>0</v>
      </c>
      <c r="J10" s="31">
        <f>'МАКС_п-ка 2кв.'!J10+'ВТБ_п-ка 2кв.'!J10</f>
        <v>0</v>
      </c>
    </row>
    <row r="11" spans="1:10" ht="15.75">
      <c r="A11" s="11" t="s">
        <v>13</v>
      </c>
      <c r="B11" s="31">
        <f>'МАКС_п-ка 2кв.'!B11+'ВТБ_п-ка 2кв.'!B11</f>
        <v>0</v>
      </c>
      <c r="C11" s="31">
        <f>'МАКС_п-ка 2кв.'!C11+'ВТБ_п-ка 2кв.'!C11</f>
        <v>2362.5</v>
      </c>
      <c r="D11" s="31">
        <f>'МАКС_п-ка 2кв.'!D11+'ВТБ_п-ка 2кв.'!D11</f>
        <v>1399.998</v>
      </c>
      <c r="E11" s="31">
        <f>'МАКС_п-ка 2кв.'!E11+'ВТБ_п-ка 2кв.'!E11</f>
        <v>0</v>
      </c>
      <c r="F11" s="31">
        <f>'МАКС_п-ка 2кв.'!F11+'ВТБ_п-ка 2кв.'!F11</f>
        <v>0</v>
      </c>
      <c r="G11" s="31">
        <f>'МАКС_п-ка 2кв.'!G11+'ВТБ_п-ка 2кв.'!G11</f>
        <v>0</v>
      </c>
      <c r="H11" s="31">
        <f>'МАКС_п-ка 2кв.'!H11+'ВТБ_п-ка 2кв.'!H11</f>
        <v>0</v>
      </c>
      <c r="I11" s="31">
        <f>'МАКС_п-ка 2кв.'!I11+'ВТБ_п-ка 2кв.'!I11</f>
        <v>0</v>
      </c>
      <c r="J11" s="31">
        <f>'МАКС_п-ка 2кв.'!J11+'ВТБ_п-ка 2кв.'!J11</f>
        <v>0</v>
      </c>
    </row>
    <row r="12" spans="1:10" ht="15.75">
      <c r="A12" s="11" t="s">
        <v>14</v>
      </c>
      <c r="B12" s="31">
        <f>'МАКС_п-ка 2кв.'!B12+'ВТБ_п-ка 2кв.'!B12</f>
        <v>568.74900000000002</v>
      </c>
      <c r="C12" s="31">
        <f>'МАКС_п-ка 2кв.'!C12+'ВТБ_п-ка 2кв.'!C12</f>
        <v>8135.8290000000006</v>
      </c>
      <c r="D12" s="31">
        <f>'МАКС_п-ка 2кв.'!D12+'ВТБ_п-ка 2кв.'!D12</f>
        <v>34077.24</v>
      </c>
      <c r="E12" s="31">
        <f>'МАКС_п-ка 2кв.'!E12+'ВТБ_п-ка 2кв.'!E12</f>
        <v>0</v>
      </c>
      <c r="F12" s="31">
        <f>'МАКС_п-ка 2кв.'!F12+'ВТБ_п-ка 2кв.'!F12</f>
        <v>24.999000000000002</v>
      </c>
      <c r="G12" s="31">
        <f>'МАКС_п-ка 2кв.'!G12+'ВТБ_п-ка 2кв.'!G12</f>
        <v>222.99899999999997</v>
      </c>
      <c r="H12" s="31">
        <f>'МАКС_п-ка 2кв.'!H12+'ВТБ_п-ка 2кв.'!H12</f>
        <v>80.751000000000005</v>
      </c>
      <c r="I12" s="31">
        <f>'МАКС_п-ка 2кв.'!I12+'ВТБ_п-ка 2кв.'!I12</f>
        <v>46.5</v>
      </c>
      <c r="J12" s="31">
        <f>'МАКС_п-ка 2кв.'!J12+'ВТБ_п-ка 2кв.'!J12</f>
        <v>0</v>
      </c>
    </row>
    <row r="13" spans="1:10" s="33" customFormat="1" ht="15.75">
      <c r="A13" s="6" t="s">
        <v>15</v>
      </c>
      <c r="B13" s="32">
        <f>SUM(B8:B12)</f>
        <v>1038.75</v>
      </c>
      <c r="C13" s="32">
        <f t="shared" ref="C13:J13" si="1">SUM(C8:C12)</f>
        <v>33198.324000000001</v>
      </c>
      <c r="D13" s="32">
        <f t="shared" si="1"/>
        <v>74570.95199999999</v>
      </c>
      <c r="E13" s="32">
        <f t="shared" si="1"/>
        <v>0</v>
      </c>
      <c r="F13" s="32">
        <f t="shared" si="1"/>
        <v>24.999000000000002</v>
      </c>
      <c r="G13" s="32">
        <f t="shared" si="1"/>
        <v>222.99899999999997</v>
      </c>
      <c r="H13" s="32">
        <f t="shared" si="1"/>
        <v>80.751000000000005</v>
      </c>
      <c r="I13" s="32">
        <f t="shared" si="1"/>
        <v>46.5</v>
      </c>
      <c r="J13" s="32">
        <f t="shared" si="1"/>
        <v>1.2509999999999999</v>
      </c>
    </row>
    <row r="14" spans="1:10" ht="15.75">
      <c r="A14" s="12" t="s">
        <v>16</v>
      </c>
      <c r="B14" s="31">
        <f>'МАКС_п-ка 2кв.'!B14+'ВТБ_п-ка 2кв.'!B14</f>
        <v>24112.503000000001</v>
      </c>
      <c r="C14" s="31">
        <f>'МАКС_п-ка 2кв.'!C14+'ВТБ_п-ка 2кв.'!C14</f>
        <v>5750.5050000000001</v>
      </c>
      <c r="D14" s="31">
        <f>'МАКС_п-ка 2кв.'!D14+'ВТБ_п-ка 2кв.'!D14</f>
        <v>24762.510000000002</v>
      </c>
      <c r="E14" s="31">
        <f>'МАКС_п-ка 2кв.'!E14+'ВТБ_п-ка 2кв.'!E14</f>
        <v>3520.2509999999997</v>
      </c>
      <c r="F14" s="31">
        <f>'МАКС_п-ка 2кв.'!F14+'ВТБ_п-ка 2кв.'!F14</f>
        <v>144</v>
      </c>
      <c r="G14" s="31">
        <f>'МАКС_п-ка 2кв.'!G14+'ВТБ_п-ка 2кв.'!G14</f>
        <v>1798.5</v>
      </c>
      <c r="H14" s="31">
        <f>'МАКС_п-ка 2кв.'!H14+'ВТБ_п-ка 2кв.'!H14</f>
        <v>646.5</v>
      </c>
      <c r="I14" s="31">
        <f>'МАКС_п-ка 2кв.'!I14+'ВТБ_п-ка 2кв.'!I14</f>
        <v>356.25</v>
      </c>
      <c r="J14" s="31">
        <f>'МАКС_п-ка 2кв.'!J14+'ВТБ_п-ка 2кв.'!J14</f>
        <v>70.751999999999995</v>
      </c>
    </row>
    <row r="15" spans="1:10" ht="15.75">
      <c r="A15" s="12" t="s">
        <v>18</v>
      </c>
      <c r="B15" s="31">
        <f>'МАКС_п-ка 2кв.'!B15+'ВТБ_п-ка 2кв.'!B15</f>
        <v>18459.504000000001</v>
      </c>
      <c r="C15" s="31">
        <f>'МАКС_п-ка 2кв.'!C15+'ВТБ_п-ка 2кв.'!C15</f>
        <v>4003.0020000000009</v>
      </c>
      <c r="D15" s="31">
        <f>'МАКС_п-ка 2кв.'!D15+'ВТБ_п-ка 2кв.'!D15</f>
        <v>13136.76</v>
      </c>
      <c r="E15" s="31">
        <f>'МАКС_п-ка 2кв.'!E15+'ВТБ_п-ка 2кв.'!E15</f>
        <v>2225.0010000000002</v>
      </c>
      <c r="F15" s="31">
        <f>'МАКС_п-ка 2кв.'!F15+'ВТБ_п-ка 2кв.'!F15</f>
        <v>596.49900000000002</v>
      </c>
      <c r="G15" s="31">
        <f>'МАКС_п-ка 2кв.'!G15+'ВТБ_п-ка 2кв.'!G15</f>
        <v>1188.0000000000002</v>
      </c>
      <c r="H15" s="31">
        <f>'МАКС_п-ка 2кв.'!H15+'ВТБ_п-ка 2кв.'!H15</f>
        <v>435.50099999999998</v>
      </c>
      <c r="I15" s="31">
        <f>'МАКС_п-ка 2кв.'!I15+'ВТБ_п-ка 2кв.'!I15</f>
        <v>263.25</v>
      </c>
      <c r="J15" s="31">
        <f>'МАКС_п-ка 2кв.'!J15+'ВТБ_п-ка 2кв.'!J15</f>
        <v>133.75200000000004</v>
      </c>
    </row>
    <row r="16" spans="1:10" ht="31.5">
      <c r="A16" s="11" t="s">
        <v>19</v>
      </c>
      <c r="B16" s="31">
        <f>'МАКС_п-ка 2кв.'!B16+'ВТБ_п-ка 2кв.'!B16</f>
        <v>12084.498</v>
      </c>
      <c r="C16" s="31">
        <f>'МАКС_п-ка 2кв.'!C16+'ВТБ_п-ка 2кв.'!C16</f>
        <v>500.00099999999992</v>
      </c>
      <c r="D16" s="31">
        <f>'МАКС_п-ка 2кв.'!D16+'ВТБ_п-ка 2кв.'!D16</f>
        <v>2250</v>
      </c>
      <c r="E16" s="31">
        <f>'МАКС_п-ка 2кв.'!E16+'ВТБ_п-ка 2кв.'!E16</f>
        <v>0</v>
      </c>
      <c r="F16" s="31">
        <f>'МАКС_п-ка 2кв.'!F16+'ВТБ_п-ка 2кв.'!F16</f>
        <v>0</v>
      </c>
      <c r="G16" s="31">
        <f>'МАКС_п-ка 2кв.'!G16+'ВТБ_п-ка 2кв.'!G16</f>
        <v>0</v>
      </c>
      <c r="H16" s="31">
        <f>'МАКС_п-ка 2кв.'!H16+'ВТБ_п-ка 2кв.'!H16</f>
        <v>0</v>
      </c>
      <c r="I16" s="31">
        <f>'МАКС_п-ка 2кв.'!I16+'ВТБ_п-ка 2кв.'!I16</f>
        <v>0</v>
      </c>
      <c r="J16" s="31">
        <f>'МАКС_п-ка 2кв.'!J16+'ВТБ_п-ка 2кв.'!J16</f>
        <v>0</v>
      </c>
    </row>
    <row r="17" spans="1:14" ht="15.75">
      <c r="A17" s="11" t="s">
        <v>20</v>
      </c>
      <c r="B17" s="31">
        <f>'МАКС_п-ка 2кв.'!B17+'ВТБ_п-ка 2кв.'!B17</f>
        <v>11579.25</v>
      </c>
      <c r="C17" s="31">
        <f>'МАКС_п-ка 2кв.'!C17+'ВТБ_п-ка 2кв.'!C17</f>
        <v>6789</v>
      </c>
      <c r="D17" s="31">
        <f>'МАКС_п-ка 2кв.'!D17+'ВТБ_п-ка 2кв.'!D17</f>
        <v>183</v>
      </c>
      <c r="E17" s="31">
        <f>'МАКС_п-ка 2кв.'!E17+'ВТБ_п-ка 2кв.'!E17</f>
        <v>0</v>
      </c>
      <c r="F17" s="31">
        <f>'МАКС_п-ка 2кв.'!F17+'ВТБ_п-ка 2кв.'!F17</f>
        <v>0</v>
      </c>
      <c r="G17" s="31">
        <f>'МАКС_п-ка 2кв.'!G17+'ВТБ_п-ка 2кв.'!G17</f>
        <v>0</v>
      </c>
      <c r="H17" s="31">
        <f>'МАКС_п-ка 2кв.'!H17+'ВТБ_п-ка 2кв.'!H17</f>
        <v>0</v>
      </c>
      <c r="I17" s="31">
        <f>'МАКС_п-ка 2кв.'!I17+'ВТБ_п-ка 2кв.'!I17</f>
        <v>0</v>
      </c>
      <c r="J17" s="31">
        <f>'МАКС_п-ка 2кв.'!J17+'ВТБ_п-ка 2кв.'!J17</f>
        <v>0</v>
      </c>
    </row>
    <row r="18" spans="1:14" ht="15.75">
      <c r="A18" s="16" t="s">
        <v>90</v>
      </c>
      <c r="B18" s="31">
        <f>'МАКС_п-ка 2кв.'!B18+'ВТБ_п-ка 2кв.'!B18</f>
        <v>0</v>
      </c>
      <c r="C18" s="31">
        <f>'МАКС_п-ка 2кв.'!C18+'ВТБ_п-ка 2кв.'!C18</f>
        <v>0</v>
      </c>
      <c r="D18" s="31">
        <f>'МАКС_п-ка 2кв.'!D18+'ВТБ_п-ка 2кв.'!D18</f>
        <v>0</v>
      </c>
      <c r="E18" s="31">
        <f>'МАКС_п-ка 2кв.'!E18+'ВТБ_п-ка 2кв.'!E18</f>
        <v>0</v>
      </c>
      <c r="F18" s="31">
        <f>'МАКС_п-ка 2кв.'!F18+'ВТБ_п-ка 2кв.'!F18</f>
        <v>0</v>
      </c>
      <c r="G18" s="31">
        <f>'МАКС_п-ка 2кв.'!G18+'ВТБ_п-ка 2кв.'!G18</f>
        <v>0</v>
      </c>
      <c r="H18" s="31">
        <f>'МАКС_п-ка 2кв.'!H18+'ВТБ_п-ка 2кв.'!H18</f>
        <v>0</v>
      </c>
      <c r="I18" s="31">
        <f>'МАКС_п-ка 2кв.'!I18+'ВТБ_п-ка 2кв.'!I18</f>
        <v>0</v>
      </c>
      <c r="J18" s="31">
        <f>'МАКС_п-ка 2кв.'!J18+'ВТБ_п-ка 2кв.'!J18</f>
        <v>0</v>
      </c>
    </row>
    <row r="19" spans="1:14" ht="15.75">
      <c r="A19" s="11" t="s">
        <v>21</v>
      </c>
      <c r="B19" s="31">
        <f>'МАКС_п-ка 2кв.'!B19+'ВТБ_п-ка 2кв.'!B19</f>
        <v>30</v>
      </c>
      <c r="C19" s="31">
        <f>'МАКС_п-ка 2кв.'!C19+'ВТБ_п-ка 2кв.'!C19</f>
        <v>0</v>
      </c>
      <c r="D19" s="31">
        <f>'МАКС_п-ка 2кв.'!D19+'ВТБ_п-ка 2кв.'!D19</f>
        <v>0</v>
      </c>
      <c r="E19" s="31">
        <f>'МАКС_п-ка 2кв.'!E19+'ВТБ_п-ка 2кв.'!E19</f>
        <v>0</v>
      </c>
      <c r="F19" s="31">
        <f>'МАКС_п-ка 2кв.'!F19+'ВТБ_п-ка 2кв.'!F19</f>
        <v>0</v>
      </c>
      <c r="G19" s="31">
        <f>'МАКС_п-ка 2кв.'!G19+'ВТБ_п-ка 2кв.'!G19</f>
        <v>0</v>
      </c>
      <c r="H19" s="31">
        <f>'МАКС_п-ка 2кв.'!H19+'ВТБ_п-ка 2кв.'!H19</f>
        <v>0</v>
      </c>
      <c r="I19" s="31">
        <f>'МАКС_п-ка 2кв.'!I19+'ВТБ_п-ка 2кв.'!I19</f>
        <v>0</v>
      </c>
      <c r="J19" s="31">
        <f>'МАКС_п-ка 2кв.'!J19+'ВТБ_п-ка 2кв.'!J19</f>
        <v>0</v>
      </c>
      <c r="N19" s="44"/>
    </row>
    <row r="20" spans="1:14" ht="15.75">
      <c r="A20" s="16" t="s">
        <v>91</v>
      </c>
      <c r="B20" s="31">
        <f>'МАКС_п-ка 2кв.'!B20+'ВТБ_п-ка 2кв.'!B20</f>
        <v>0</v>
      </c>
      <c r="C20" s="31">
        <f>'МАКС_п-ка 2кв.'!C20+'ВТБ_п-ка 2кв.'!C20</f>
        <v>0</v>
      </c>
      <c r="D20" s="31">
        <f>'МАКС_п-ка 2кв.'!D20+'ВТБ_п-ка 2кв.'!D20</f>
        <v>0</v>
      </c>
      <c r="E20" s="31">
        <f>'МАКС_п-ка 2кв.'!E20+'ВТБ_п-ка 2кв.'!E20</f>
        <v>0</v>
      </c>
      <c r="F20" s="31">
        <f>'МАКС_п-ка 2кв.'!F20+'ВТБ_п-ка 2кв.'!F20</f>
        <v>0</v>
      </c>
      <c r="G20" s="31">
        <f>'МАКС_п-ка 2кв.'!G20+'ВТБ_п-ка 2кв.'!G20</f>
        <v>0</v>
      </c>
      <c r="H20" s="31">
        <f>'МАКС_п-ка 2кв.'!H20+'ВТБ_п-ка 2кв.'!H20</f>
        <v>0</v>
      </c>
      <c r="I20" s="31">
        <f>'МАКС_п-ка 2кв.'!I20+'ВТБ_п-ка 2кв.'!I20</f>
        <v>0</v>
      </c>
      <c r="J20" s="31">
        <f>'МАКС_п-ка 2кв.'!J20+'ВТБ_п-ка 2кв.'!J20</f>
        <v>0</v>
      </c>
    </row>
    <row r="21" spans="1:14" ht="15.75">
      <c r="A21" s="16" t="s">
        <v>92</v>
      </c>
      <c r="B21" s="31">
        <f>'МАКС_п-ка 2кв.'!B21+'ВТБ_п-ка 2кв.'!B21</f>
        <v>0</v>
      </c>
      <c r="C21" s="31">
        <f>'МАКС_п-ка 2кв.'!C21+'ВТБ_п-ка 2кв.'!C21</f>
        <v>0</v>
      </c>
      <c r="D21" s="31">
        <f>'МАКС_п-ка 2кв.'!D21+'ВТБ_п-ка 2кв.'!D21</f>
        <v>0</v>
      </c>
      <c r="E21" s="31">
        <f>'МАКС_п-ка 2кв.'!E21+'ВТБ_п-ка 2кв.'!E21</f>
        <v>0</v>
      </c>
      <c r="F21" s="31">
        <f>'МАКС_п-ка 2кв.'!F21+'ВТБ_п-ка 2кв.'!F21</f>
        <v>0</v>
      </c>
      <c r="G21" s="31">
        <f>'МАКС_п-ка 2кв.'!G21+'ВТБ_п-ка 2кв.'!G21</f>
        <v>0</v>
      </c>
      <c r="H21" s="31">
        <f>'МАКС_п-ка 2кв.'!H21+'ВТБ_п-ка 2кв.'!H21</f>
        <v>0</v>
      </c>
      <c r="I21" s="31">
        <f>'МАКС_п-ка 2кв.'!I21+'ВТБ_п-ка 2кв.'!I21</f>
        <v>0</v>
      </c>
      <c r="J21" s="31">
        <f>'МАКС_п-ка 2кв.'!J21+'ВТБ_п-ка 2кв.'!J21</f>
        <v>0</v>
      </c>
    </row>
    <row r="22" spans="1:14" ht="15.75">
      <c r="A22" s="16" t="s">
        <v>93</v>
      </c>
      <c r="B22" s="31">
        <f>'МАКС_п-ка 2кв.'!B22+'ВТБ_п-ка 2кв.'!B22</f>
        <v>0</v>
      </c>
      <c r="C22" s="31">
        <f>'МАКС_п-ка 2кв.'!C22+'ВТБ_п-ка 2кв.'!C22</f>
        <v>0</v>
      </c>
      <c r="D22" s="31">
        <f>'МАКС_п-ка 2кв.'!D22+'ВТБ_п-ка 2кв.'!D22</f>
        <v>0</v>
      </c>
      <c r="E22" s="31">
        <f>'МАКС_п-ка 2кв.'!E22+'ВТБ_п-ка 2кв.'!E22</f>
        <v>0</v>
      </c>
      <c r="F22" s="31">
        <f>'МАКС_п-ка 2кв.'!F22+'ВТБ_п-ка 2кв.'!F22</f>
        <v>0</v>
      </c>
      <c r="G22" s="31">
        <f>'МАКС_п-ка 2кв.'!G22+'ВТБ_п-ка 2кв.'!G22</f>
        <v>0</v>
      </c>
      <c r="H22" s="31">
        <f>'МАКС_п-ка 2кв.'!H22+'ВТБ_п-ка 2кв.'!H22</f>
        <v>0</v>
      </c>
      <c r="I22" s="31">
        <f>'МАКС_п-ка 2кв.'!I22+'ВТБ_п-ка 2кв.'!I22</f>
        <v>0</v>
      </c>
      <c r="J22" s="31">
        <f>'МАКС_п-ка 2кв.'!J22+'ВТБ_п-ка 2кв.'!J22</f>
        <v>0</v>
      </c>
    </row>
    <row r="23" spans="1:14" ht="15.75">
      <c r="A23" s="11" t="s">
        <v>22</v>
      </c>
      <c r="B23" s="31">
        <f>'МАКС_п-ка 2кв.'!B23+'ВТБ_п-ка 2кв.'!B23</f>
        <v>0</v>
      </c>
      <c r="C23" s="31">
        <f>'МАКС_п-ка 2кв.'!C23+'ВТБ_п-ка 2кв.'!C23</f>
        <v>0</v>
      </c>
      <c r="D23" s="31">
        <f>'МАКС_п-ка 2кв.'!D23+'ВТБ_п-ка 2кв.'!D23</f>
        <v>9.9990000000000006</v>
      </c>
      <c r="E23" s="31">
        <f>'МАКС_п-ка 2кв.'!E23+'ВТБ_п-ка 2кв.'!E23</f>
        <v>0</v>
      </c>
      <c r="F23" s="31">
        <f>'МАКС_п-ка 2кв.'!F23+'ВТБ_п-ка 2кв.'!F23</f>
        <v>0</v>
      </c>
      <c r="G23" s="31">
        <f>'МАКС_п-ка 2кв.'!G23+'ВТБ_п-ка 2кв.'!G23</f>
        <v>0</v>
      </c>
      <c r="H23" s="31">
        <f>'МАКС_п-ка 2кв.'!H23+'ВТБ_п-ка 2кв.'!H23</f>
        <v>0</v>
      </c>
      <c r="I23" s="31">
        <f>'МАКС_п-ка 2кв.'!I23+'ВТБ_п-ка 2кв.'!I23</f>
        <v>0</v>
      </c>
      <c r="J23" s="31">
        <f>'МАКС_п-ка 2кв.'!J23+'ВТБ_п-ка 2кв.'!J23</f>
        <v>0</v>
      </c>
    </row>
    <row r="24" spans="1:14" s="33" customFormat="1" ht="15.75">
      <c r="A24" s="6" t="s">
        <v>23</v>
      </c>
      <c r="B24" s="32">
        <f>SUM(B14:B23)</f>
        <v>66265.755000000005</v>
      </c>
      <c r="C24" s="32">
        <f t="shared" ref="C24:J24" si="2">SUM(C14:C23)</f>
        <v>17042.508000000002</v>
      </c>
      <c r="D24" s="32">
        <f t="shared" si="2"/>
        <v>40342.269000000008</v>
      </c>
      <c r="E24" s="32">
        <f t="shared" si="2"/>
        <v>5745.2520000000004</v>
      </c>
      <c r="F24" s="32">
        <f t="shared" si="2"/>
        <v>740.49900000000002</v>
      </c>
      <c r="G24" s="32">
        <f t="shared" si="2"/>
        <v>2986.5</v>
      </c>
      <c r="H24" s="32">
        <f t="shared" si="2"/>
        <v>1082.001</v>
      </c>
      <c r="I24" s="32">
        <f t="shared" si="2"/>
        <v>619.5</v>
      </c>
      <c r="J24" s="32">
        <f t="shared" si="2"/>
        <v>204.50400000000002</v>
      </c>
    </row>
    <row r="25" spans="1:14" ht="15.75">
      <c r="A25" s="12" t="s">
        <v>24</v>
      </c>
      <c r="B25" s="31">
        <f>'МАКС_п-ка 2кв.'!B25+'ВТБ_п-ка 2кв.'!B25</f>
        <v>4720.2510000000002</v>
      </c>
      <c r="C25" s="31">
        <f>'МАКС_п-ка 2кв.'!C25+'ВТБ_п-ка 2кв.'!C25</f>
        <v>1518.75</v>
      </c>
      <c r="D25" s="31">
        <f>'МАКС_п-ка 2кв.'!D25+'ВТБ_п-ка 2кв.'!D25</f>
        <v>8143.3320000000003</v>
      </c>
      <c r="E25" s="31">
        <f>'МАКС_п-ка 2кв.'!E25+'ВТБ_п-ка 2кв.'!E25</f>
        <v>732.24899999999991</v>
      </c>
      <c r="F25" s="31">
        <f>'МАКС_п-ка 2кв.'!F25+'ВТБ_п-ка 2кв.'!F25</f>
        <v>132.999</v>
      </c>
      <c r="G25" s="31">
        <f>'МАКС_п-ка 2кв.'!G25+'ВТБ_п-ка 2кв.'!G25</f>
        <v>368.00099999999998</v>
      </c>
      <c r="H25" s="31">
        <f>'МАКС_п-ка 2кв.'!H25+'ВТБ_п-ка 2кв.'!H25</f>
        <v>135.249</v>
      </c>
      <c r="I25" s="31">
        <f>'МАКС_п-ка 2кв.'!I25+'ВТБ_п-ка 2кв.'!I25</f>
        <v>83.001000000000005</v>
      </c>
      <c r="J25" s="31">
        <f>'МАКС_п-ка 2кв.'!J25+'ВТБ_п-ка 2кв.'!J25</f>
        <v>24.582000000000001</v>
      </c>
    </row>
    <row r="26" spans="1:14" ht="15.75">
      <c r="A26" s="12" t="s">
        <v>25</v>
      </c>
      <c r="B26" s="31">
        <f>'МАКС_п-ка 2кв.'!B26+'ВТБ_п-ка 2кв.'!B26</f>
        <v>7596.4980000000005</v>
      </c>
      <c r="C26" s="31">
        <f>'МАКС_п-ка 2кв.'!C26+'ВТБ_п-ка 2кв.'!C26</f>
        <v>2885.0010000000002</v>
      </c>
      <c r="D26" s="31">
        <f>'МАКС_п-ка 2кв.'!D26+'ВТБ_п-ка 2кв.'!D26</f>
        <v>11544.753000000001</v>
      </c>
      <c r="E26" s="31">
        <f>'МАКС_п-ка 2кв.'!E26+'ВТБ_п-ка 2кв.'!E26</f>
        <v>1435.749</v>
      </c>
      <c r="F26" s="31">
        <f>'МАКС_п-ка 2кв.'!F26+'ВТБ_п-ка 2кв.'!F26</f>
        <v>14.001000000000001</v>
      </c>
      <c r="G26" s="31">
        <f>'МАКС_п-ка 2кв.'!G26+'ВТБ_п-ка 2кв.'!G26</f>
        <v>677.25000000000011</v>
      </c>
      <c r="H26" s="31">
        <f>'МАКС_п-ка 2кв.'!H26+'ВТБ_п-ка 2кв.'!H26</f>
        <v>245.751</v>
      </c>
      <c r="I26" s="31">
        <f>'МАКС_п-ка 2кв.'!I26+'ВТБ_п-ка 2кв.'!I26</f>
        <v>141.999</v>
      </c>
      <c r="J26" s="31">
        <f>'МАКС_п-ка 2кв.'!J26+'ВТБ_п-ка 2кв.'!J26</f>
        <v>29.499000000000002</v>
      </c>
    </row>
    <row r="27" spans="1:14" ht="15.75">
      <c r="A27" s="11" t="s">
        <v>26</v>
      </c>
      <c r="B27" s="31">
        <f>'МАКС_п-ка 2кв.'!B27+'ВТБ_п-ка 2кв.'!B27</f>
        <v>28288.002</v>
      </c>
      <c r="C27" s="31">
        <f>'МАКС_п-ка 2кв.'!C27+'ВТБ_п-ка 2кв.'!C27</f>
        <v>4942.7460000000001</v>
      </c>
      <c r="D27" s="31">
        <f>'МАКС_п-ка 2кв.'!D27+'ВТБ_п-ка 2кв.'!D27</f>
        <v>38560.743000000002</v>
      </c>
      <c r="E27" s="31">
        <f>'МАКС_п-ка 2кв.'!E27+'ВТБ_п-ка 2кв.'!E27</f>
        <v>0</v>
      </c>
      <c r="F27" s="31">
        <f>'МАКС_п-ка 2кв.'!F27+'ВТБ_п-ка 2кв.'!F27</f>
        <v>723.24900000000002</v>
      </c>
      <c r="G27" s="31">
        <f>'МАКС_п-ка 2кв.'!G27+'ВТБ_п-ка 2кв.'!G27</f>
        <v>2974.248</v>
      </c>
      <c r="H27" s="31">
        <f>'МАКС_п-ка 2кв.'!H27+'ВТБ_п-ка 2кв.'!H27</f>
        <v>1079.25</v>
      </c>
      <c r="I27" s="31">
        <f>'МАКС_п-ка 2кв.'!I27+'ВТБ_п-ка 2кв.'!I27</f>
        <v>623.00099999999998</v>
      </c>
      <c r="J27" s="31">
        <f>'МАКС_п-ка 2кв.'!J27+'ВТБ_п-ка 2кв.'!J27</f>
        <v>0</v>
      </c>
    </row>
    <row r="28" spans="1:14" ht="15.75">
      <c r="A28" s="12" t="s">
        <v>27</v>
      </c>
      <c r="B28" s="31">
        <f>'МАКС_п-ка 2кв.'!B28+'ВТБ_п-ка 2кв.'!B28</f>
        <v>953.06799999999998</v>
      </c>
      <c r="C28" s="31">
        <f>'МАКС_п-ка 2кв.'!C28+'ВТБ_п-ка 2кв.'!C28</f>
        <v>436.86599999999999</v>
      </c>
      <c r="D28" s="31">
        <f>'МАКС_п-ка 2кв.'!D28+'ВТБ_п-ка 2кв.'!D28</f>
        <v>2527.4659999999999</v>
      </c>
      <c r="E28" s="31">
        <f>'МАКС_п-ка 2кв.'!E28+'ВТБ_п-ка 2кв.'!E28</f>
        <v>138.334</v>
      </c>
      <c r="F28" s="31">
        <f>'МАКС_п-ка 2кв.'!F28+'ВТБ_п-ка 2кв.'!F28</f>
        <v>5</v>
      </c>
      <c r="G28" s="31">
        <f>'МАКС_п-ка 2кв.'!G28+'ВТБ_п-ка 2кв.'!G28</f>
        <v>100.4</v>
      </c>
      <c r="H28" s="31">
        <f>'МАКС_п-ка 2кв.'!H28+'ВТБ_п-ка 2кв.'!H28</f>
        <v>37.134</v>
      </c>
      <c r="I28" s="31">
        <f>'МАКС_п-ка 2кв.'!I28+'ВТБ_п-ка 2кв.'!I28</f>
        <v>23.334</v>
      </c>
      <c r="J28" s="31">
        <f>'МАКС_п-ка 2кв.'!J28+'ВТБ_п-ка 2кв.'!J28</f>
        <v>3.5999999999999996</v>
      </c>
    </row>
    <row r="29" spans="1:14" ht="15.75">
      <c r="A29" s="12" t="s">
        <v>28</v>
      </c>
      <c r="B29" s="31">
        <f>'МАКС_п-ка 2кв.'!B29+'ВТБ_п-ка 2кв.'!B29</f>
        <v>4668.75</v>
      </c>
      <c r="C29" s="31">
        <f>'МАКС_п-ка 2кв.'!C29+'ВТБ_п-ка 2кв.'!C29</f>
        <v>1487.5049999999999</v>
      </c>
      <c r="D29" s="31">
        <f>'МАКС_п-ка 2кв.'!D29+'ВТБ_п-ка 2кв.'!D29</f>
        <v>6169.2449999999999</v>
      </c>
      <c r="E29" s="31">
        <f>'МАКС_п-ка 2кв.'!E29+'ВТБ_п-ка 2кв.'!E29</f>
        <v>500.00099999999998</v>
      </c>
      <c r="F29" s="31">
        <f>'МАКС_п-ка 2кв.'!F29+'ВТБ_п-ка 2кв.'!F29</f>
        <v>68.001000000000005</v>
      </c>
      <c r="G29" s="31">
        <f>'МАКС_п-ка 2кв.'!G29+'ВТБ_п-ка 2кв.'!G29</f>
        <v>316.25099999999992</v>
      </c>
      <c r="H29" s="31">
        <f>'МАКС_п-ка 2кв.'!H29+'ВТБ_п-ка 2кв.'!H29</f>
        <v>115.749</v>
      </c>
      <c r="I29" s="31">
        <f>'МАКС_п-ка 2кв.'!I29+'ВТБ_п-ка 2кв.'!I29</f>
        <v>69.75</v>
      </c>
      <c r="J29" s="31">
        <f>'МАКС_п-ка 2кв.'!J29+'ВТБ_п-ка 2кв.'!J29</f>
        <v>14.25</v>
      </c>
    </row>
    <row r="30" spans="1:14" ht="15.75">
      <c r="A30" s="12" t="s">
        <v>29</v>
      </c>
      <c r="B30" s="31">
        <f>'МАКС_п-ка 2кв.'!B30+'ВТБ_п-ка 2кв.'!B30</f>
        <v>3074.7509999999997</v>
      </c>
      <c r="C30" s="31">
        <f>'МАКС_п-ка 2кв.'!C30+'ВТБ_п-ка 2кв.'!C30</f>
        <v>1500.0029999999999</v>
      </c>
      <c r="D30" s="31">
        <f>'МАКС_п-ка 2кв.'!D30+'ВТБ_п-ка 2кв.'!D30</f>
        <v>8968.7520000000004</v>
      </c>
      <c r="E30" s="31">
        <f>'МАКС_п-ка 2кв.'!E30+'ВТБ_п-ка 2кв.'!E30</f>
        <v>450</v>
      </c>
      <c r="F30" s="31">
        <f>'МАКС_п-ка 2кв.'!F30+'ВТБ_п-ка 2кв.'!F30</f>
        <v>10.5</v>
      </c>
      <c r="G30" s="31">
        <f>'МАКС_п-ка 2кв.'!G30+'ВТБ_п-ка 2кв.'!G30</f>
        <v>322.25099999999998</v>
      </c>
      <c r="H30" s="31">
        <f>'МАКС_п-ка 2кв.'!H30+'ВТБ_п-ка 2кв.'!H30</f>
        <v>117</v>
      </c>
      <c r="I30" s="31">
        <f>'МАКС_п-ка 2кв.'!I30+'ВТБ_п-ка 2кв.'!I30</f>
        <v>67.748999999999995</v>
      </c>
      <c r="J30" s="31">
        <f>'МАКС_п-ка 2кв.'!J30+'ВТБ_п-ка 2кв.'!J30</f>
        <v>5.25</v>
      </c>
    </row>
    <row r="31" spans="1:14" ht="15.75">
      <c r="A31" s="12" t="s">
        <v>17</v>
      </c>
      <c r="B31" s="31">
        <f>'МАКС_п-ка 2кв.'!B31+'ВТБ_п-ка 2кв.'!B31</f>
        <v>11177.151</v>
      </c>
      <c r="C31" s="31">
        <f>'МАКС_п-ка 2кв.'!C31+'ВТБ_п-ка 2кв.'!C31</f>
        <v>4215.8010000000004</v>
      </c>
      <c r="D31" s="31">
        <f>'МАКС_п-ка 2кв.'!D31+'ВТБ_п-ка 2кв.'!D31</f>
        <v>27015.756000000001</v>
      </c>
      <c r="E31" s="31">
        <f>'МАКС_п-ка 2кв.'!E31+'ВТБ_п-ка 2кв.'!E31</f>
        <v>2424.9989999999998</v>
      </c>
      <c r="F31" s="31">
        <f>'МАКС_п-ка 2кв.'!F31+'ВТБ_п-ка 2кв.'!F31</f>
        <v>234</v>
      </c>
      <c r="G31" s="31">
        <f>'МАКС_п-ка 2кв.'!G31+'ВТБ_п-ка 2кв.'!G31</f>
        <v>1187.001</v>
      </c>
      <c r="H31" s="31">
        <f>'МАКС_п-ка 2кв.'!H31+'ВТБ_п-ка 2кв.'!H31</f>
        <v>420.50099999999998</v>
      </c>
      <c r="I31" s="31">
        <f>'МАКС_п-ка 2кв.'!I31+'ВТБ_п-ка 2кв.'!I31</f>
        <v>215.001</v>
      </c>
      <c r="J31" s="31">
        <f>'МАКС_п-ка 2кв.'!J31+'ВТБ_п-ка 2кв.'!J31</f>
        <v>30</v>
      </c>
    </row>
    <row r="32" spans="1:14" ht="15.75">
      <c r="A32" s="12" t="s">
        <v>30</v>
      </c>
      <c r="B32" s="31">
        <f>'МАКС_п-ка 2кв.'!B32+'ВТБ_п-ка 2кв.'!B32</f>
        <v>5011.5029999999997</v>
      </c>
      <c r="C32" s="31">
        <f>'МАКС_п-ка 2кв.'!C32+'ВТБ_п-ка 2кв.'!C32</f>
        <v>1924.998</v>
      </c>
      <c r="D32" s="31">
        <f>'МАКС_п-ка 2кв.'!D32+'ВТБ_п-ка 2кв.'!D32</f>
        <v>7157.7480000000005</v>
      </c>
      <c r="E32" s="31">
        <f>'МАКС_п-ка 2кв.'!E32+'ВТБ_п-ка 2кв.'!E32</f>
        <v>560.75099999999998</v>
      </c>
      <c r="F32" s="31">
        <f>'МАКС_п-ка 2кв.'!F32+'ВТБ_п-ка 2кв.'!F32</f>
        <v>27.500999999999998</v>
      </c>
      <c r="G32" s="31">
        <f>'МАКС_п-ка 2кв.'!G32+'ВТБ_п-ка 2кв.'!G32</f>
        <v>392.25</v>
      </c>
      <c r="H32" s="31">
        <f>'МАКС_п-ка 2кв.'!H32+'ВТБ_п-ка 2кв.'!H32</f>
        <v>140.25</v>
      </c>
      <c r="I32" s="31">
        <f>'МАКС_п-ка 2кв.'!I32+'ВТБ_п-ка 2кв.'!I32</f>
        <v>75.249000000000009</v>
      </c>
      <c r="J32" s="31">
        <f>'МАКС_п-ка 2кв.'!J32+'ВТБ_п-ка 2кв.'!J32</f>
        <v>6</v>
      </c>
    </row>
    <row r="33" spans="1:10" ht="15.75">
      <c r="A33" s="12" t="s">
        <v>31</v>
      </c>
      <c r="B33" s="31">
        <f>'МАКС_п-ка 2кв.'!B33+'ВТБ_п-ка 2кв.'!B33</f>
        <v>4486.5</v>
      </c>
      <c r="C33" s="31">
        <f>'МАКС_п-ка 2кв.'!C33+'ВТБ_п-ка 2кв.'!C33</f>
        <v>1838.0010000000004</v>
      </c>
      <c r="D33" s="31">
        <f>'МАКС_п-ка 2кв.'!D33+'ВТБ_п-ка 2кв.'!D33</f>
        <v>6890.7450000000008</v>
      </c>
      <c r="E33" s="31">
        <f>'МАКС_п-ка 2кв.'!E33+'ВТБ_п-ка 2кв.'!E33</f>
        <v>429.99900000000002</v>
      </c>
      <c r="F33" s="31">
        <f>'МАКС_п-ка 2кв.'!F33+'ВТБ_п-ка 2кв.'!F33</f>
        <v>66.248999999999995</v>
      </c>
      <c r="G33" s="31">
        <f>'МАКС_п-ка 2кв.'!G33+'ВТБ_п-ка 2кв.'!G33</f>
        <v>357</v>
      </c>
      <c r="H33" s="31">
        <f>'МАКС_п-ка 2кв.'!H33+'ВТБ_п-ка 2кв.'!H33</f>
        <v>132</v>
      </c>
      <c r="I33" s="31">
        <f>'МАКС_п-ка 2кв.'!I33+'ВТБ_п-ка 2кв.'!I33</f>
        <v>83.25</v>
      </c>
      <c r="J33" s="31">
        <f>'МАКС_п-ка 2кв.'!J33+'ВТБ_п-ка 2кв.'!J33</f>
        <v>3.0000000000000004</v>
      </c>
    </row>
    <row r="34" spans="1:10" ht="15.75">
      <c r="A34" s="7" t="s">
        <v>32</v>
      </c>
      <c r="B34" s="31">
        <f>'МАКС_п-ка 2кв.'!B34+'ВТБ_п-ка 2кв.'!B34</f>
        <v>0</v>
      </c>
      <c r="C34" s="31">
        <f>'МАКС_п-ка 2кв.'!C34+'ВТБ_п-ка 2кв.'!C34</f>
        <v>0</v>
      </c>
      <c r="D34" s="31">
        <f>'МАКС_п-ка 2кв.'!D34+'ВТБ_п-ка 2кв.'!D34</f>
        <v>266.75099999999998</v>
      </c>
      <c r="E34" s="31">
        <f>'МАКС_п-ка 2кв.'!E34+'ВТБ_п-ка 2кв.'!E34</f>
        <v>0</v>
      </c>
      <c r="F34" s="31">
        <f>'МАКС_п-ка 2кв.'!F34+'ВТБ_п-ка 2кв.'!F34</f>
        <v>0</v>
      </c>
      <c r="G34" s="31">
        <f>'МАКС_п-ка 2кв.'!G34+'ВТБ_п-ка 2кв.'!G34</f>
        <v>0</v>
      </c>
      <c r="H34" s="31">
        <f>'МАКС_п-ка 2кв.'!H34+'ВТБ_п-ка 2кв.'!H34</f>
        <v>0</v>
      </c>
      <c r="I34" s="31">
        <f>'МАКС_п-ка 2кв.'!I34+'ВТБ_п-ка 2кв.'!I34</f>
        <v>0</v>
      </c>
      <c r="J34" s="31">
        <f>'МАКС_п-ка 2кв.'!J34+'ВТБ_п-ка 2кв.'!J34</f>
        <v>0</v>
      </c>
    </row>
    <row r="35" spans="1:10" ht="15.75">
      <c r="A35" s="7" t="s">
        <v>122</v>
      </c>
      <c r="B35" s="31">
        <f>'МАКС_п-ка 2кв.'!B35+'ВТБ_п-ка 2кв.'!B35</f>
        <v>2620.9340000000002</v>
      </c>
      <c r="C35" s="31">
        <f>'МАКС_п-ка 2кв.'!C35+'ВТБ_п-ка 2кв.'!C35</f>
        <v>1201.383</v>
      </c>
      <c r="D35" s="31">
        <f>'МАКС_п-ка 2кв.'!D35+'ВТБ_п-ка 2кв.'!D35</f>
        <v>6950.527</v>
      </c>
      <c r="E35" s="31">
        <f>'МАКС_п-ка 2кв.'!E35+'ВТБ_п-ка 2кв.'!E35</f>
        <v>380.41700000000003</v>
      </c>
      <c r="F35" s="31">
        <f>'МАКС_п-ка 2кв.'!F35+'ВТБ_п-ка 2кв.'!F35</f>
        <v>13.75</v>
      </c>
      <c r="G35" s="31">
        <f>'МАКС_п-ка 2кв.'!G35+'ВТБ_п-ка 2кв.'!G35</f>
        <v>276.10000000000002</v>
      </c>
      <c r="H35" s="31">
        <f>'МАКС_п-ка 2кв.'!H35+'ВТБ_п-ка 2кв.'!H35</f>
        <v>102.117</v>
      </c>
      <c r="I35" s="31">
        <f>'МАКС_п-ка 2кв.'!I35+'ВТБ_п-ка 2кв.'!I35</f>
        <v>64.167000000000002</v>
      </c>
      <c r="J35" s="31">
        <f>'МАКС_п-ка 2кв.'!J35+'ВТБ_п-ка 2кв.'!J35</f>
        <v>9.9</v>
      </c>
    </row>
    <row r="36" spans="1:10" s="33" customFormat="1" ht="15.75">
      <c r="A36" s="8" t="s">
        <v>33</v>
      </c>
      <c r="B36" s="32">
        <f>SUM(B25:B35)</f>
        <v>72597.407999999981</v>
      </c>
      <c r="C36" s="32">
        <f t="shared" ref="C36:J36" si="3">SUM(C25:C35)</f>
        <v>21951.054</v>
      </c>
      <c r="D36" s="32">
        <f t="shared" si="3"/>
        <v>124195.818</v>
      </c>
      <c r="E36" s="32">
        <f t="shared" si="3"/>
        <v>7052.4989999999998</v>
      </c>
      <c r="F36" s="32">
        <f t="shared" si="3"/>
        <v>1295.25</v>
      </c>
      <c r="G36" s="32">
        <f t="shared" si="3"/>
        <v>6970.7520000000013</v>
      </c>
      <c r="H36" s="32">
        <f t="shared" si="3"/>
        <v>2525.0010000000002</v>
      </c>
      <c r="I36" s="32">
        <f t="shared" si="3"/>
        <v>1446.501</v>
      </c>
      <c r="J36" s="32">
        <f t="shared" si="3"/>
        <v>126.08100000000002</v>
      </c>
    </row>
    <row r="37" spans="1:10" ht="15.75">
      <c r="A37" s="11" t="s">
        <v>34</v>
      </c>
      <c r="B37" s="31">
        <f>'МАКС_п-ка 2кв.'!B37+'ВТБ_п-ка 2кв.'!B37</f>
        <v>6435</v>
      </c>
      <c r="C37" s="31">
        <f>'МАКС_п-ка 2кв.'!C37+'ВТБ_п-ка 2кв.'!C37</f>
        <v>1039.75</v>
      </c>
      <c r="D37" s="31">
        <f>'МАКС_п-ка 2кв.'!D37+'ВТБ_п-ка 2кв.'!D37</f>
        <v>7247.6</v>
      </c>
      <c r="E37" s="31">
        <f>'МАКС_п-ка 2кв.'!E37+'ВТБ_п-ка 2кв.'!E37</f>
        <v>0</v>
      </c>
      <c r="F37" s="31">
        <f>'МАКС_п-ка 2кв.'!F37+'ВТБ_п-ка 2кв.'!F37</f>
        <v>114.2</v>
      </c>
      <c r="G37" s="31">
        <f>'МАКС_п-ка 2кв.'!G37+'ВТБ_п-ка 2кв.'!G37</f>
        <v>787.85</v>
      </c>
      <c r="H37" s="31">
        <f>'МАКС_п-ка 2кв.'!H37+'ВТБ_п-ка 2кв.'!H37</f>
        <v>282.85000000000002</v>
      </c>
      <c r="I37" s="31">
        <f>'МАКС_п-ка 2кв.'!I37+'ВТБ_п-ка 2кв.'!I37</f>
        <v>155.05000000000001</v>
      </c>
      <c r="J37" s="31">
        <f>'МАКС_п-ка 2кв.'!J37+'ВТБ_п-ка 2кв.'!J37</f>
        <v>0</v>
      </c>
    </row>
    <row r="38" spans="1:10" ht="15.75">
      <c r="A38" s="12" t="s">
        <v>35</v>
      </c>
      <c r="B38" s="31">
        <f>'МАКС_п-ка 2кв.'!B38+'ВТБ_п-ка 2кв.'!B38</f>
        <v>4926.2550000000001</v>
      </c>
      <c r="C38" s="31">
        <f>'МАКС_п-ка 2кв.'!C38+'ВТБ_п-ка 2кв.'!C38</f>
        <v>1911.8999999999999</v>
      </c>
      <c r="D38" s="31">
        <f>'МАКС_п-ка 2кв.'!D38+'ВТБ_п-ка 2кв.'!D38</f>
        <v>7518.2489999999998</v>
      </c>
      <c r="E38" s="31">
        <f>'МАКС_п-ка 2кв.'!E38+'ВТБ_п-ка 2кв.'!E38</f>
        <v>609.24900000000002</v>
      </c>
      <c r="F38" s="31">
        <f>'МАКС_п-ка 2кв.'!F38+'ВТБ_п-ка 2кв.'!F38</f>
        <v>74.751000000000005</v>
      </c>
      <c r="G38" s="31">
        <f>'МАКС_п-ка 2кв.'!G38+'ВТБ_п-ка 2кв.'!G38</f>
        <v>443.75099999999998</v>
      </c>
      <c r="H38" s="31">
        <f>'МАКС_п-ка 2кв.'!H38+'ВТБ_п-ка 2кв.'!H38</f>
        <v>161.001</v>
      </c>
      <c r="I38" s="31">
        <f>'МАКС_п-ка 2кв.'!I38+'ВТБ_п-ка 2кв.'!I38</f>
        <v>92.498999999999995</v>
      </c>
      <c r="J38" s="31">
        <f>'МАКС_п-ка 2кв.'!J38+'ВТБ_п-ка 2кв.'!J38</f>
        <v>10.5</v>
      </c>
    </row>
    <row r="39" spans="1:10" ht="31.5">
      <c r="A39" s="7" t="s">
        <v>44</v>
      </c>
      <c r="B39" s="31">
        <f>'МАКС_п-ка 2кв.'!B39+'ВТБ_п-ка 2кв.'!B39</f>
        <v>5504.4959999999992</v>
      </c>
      <c r="C39" s="31">
        <f>'МАКС_п-ка 2кв.'!C39+'ВТБ_п-ка 2кв.'!C39</f>
        <v>1250.0039999999999</v>
      </c>
      <c r="D39" s="31">
        <f>'МАКС_п-ка 2кв.'!D39+'ВТБ_п-ка 2кв.'!D39</f>
        <v>8699.9939999999988</v>
      </c>
      <c r="E39" s="31">
        <f>'МАКС_п-ка 2кв.'!E39+'ВТБ_п-ка 2кв.'!E39</f>
        <v>0</v>
      </c>
      <c r="F39" s="31">
        <f>'МАКС_п-ка 2кв.'!F39+'ВТБ_п-ка 2кв.'!F39</f>
        <v>10.5</v>
      </c>
      <c r="G39" s="31">
        <f>'МАКС_п-ка 2кв.'!G39+'ВТБ_п-ка 2кв.'!G39</f>
        <v>316.5</v>
      </c>
      <c r="H39" s="31">
        <f>'МАКС_п-ка 2кв.'!H39+'ВТБ_п-ка 2кв.'!H39</f>
        <v>118.5</v>
      </c>
      <c r="I39" s="31">
        <f>'МАКС_п-ка 2кв.'!I39+'ВТБ_п-ка 2кв.'!I39</f>
        <v>78.501000000000005</v>
      </c>
      <c r="J39" s="31">
        <f>'МАКС_п-ка 2кв.'!J39+'ВТБ_п-ка 2кв.'!J39</f>
        <v>0</v>
      </c>
    </row>
    <row r="40" spans="1:10" ht="15.75">
      <c r="A40" s="11" t="s">
        <v>123</v>
      </c>
      <c r="B40" s="31">
        <f>'МАКС_п-ка 2кв.'!B40+'ВТБ_п-ка 2кв.'!B40</f>
        <v>25740</v>
      </c>
      <c r="C40" s="31">
        <f>'МАКС_п-ка 2кв.'!C40+'ВТБ_п-ка 2кв.'!C40</f>
        <v>4158.9979999999996</v>
      </c>
      <c r="D40" s="31">
        <f>'МАКС_п-ка 2кв.'!D40+'ВТБ_п-ка 2кв.'!D40</f>
        <v>28990.399000000001</v>
      </c>
      <c r="E40" s="31">
        <f>'МАКС_п-ка 2кв.'!E40+'ВТБ_п-ка 2кв.'!E40</f>
        <v>0</v>
      </c>
      <c r="F40" s="31">
        <f>'МАКС_п-ка 2кв.'!F40+'ВТБ_п-ка 2кв.'!F40</f>
        <v>456.79899999999998</v>
      </c>
      <c r="G40" s="31">
        <f>'МАКС_п-ка 2кв.'!G40+'ВТБ_п-ка 2кв.'!G40</f>
        <v>3151.3990000000003</v>
      </c>
      <c r="H40" s="31">
        <f>'МАКС_п-ка 2кв.'!H40+'ВТБ_п-ка 2кв.'!H40</f>
        <v>1131.4009999999998</v>
      </c>
      <c r="I40" s="31">
        <f>'МАКС_п-ка 2кв.'!I40+'ВТБ_п-ка 2кв.'!I40</f>
        <v>620.20099999999991</v>
      </c>
      <c r="J40" s="31">
        <f>'МАКС_п-ка 2кв.'!J40+'ВТБ_п-ка 2кв.'!J40</f>
        <v>0</v>
      </c>
    </row>
    <row r="41" spans="1:10" s="33" customFormat="1" ht="15.75">
      <c r="A41" s="13" t="s">
        <v>36</v>
      </c>
      <c r="B41" s="32">
        <f>SUM(B37:B40)</f>
        <v>42605.751000000004</v>
      </c>
      <c r="C41" s="32">
        <f t="shared" ref="C41:J41" si="4">SUM(C37:C40)</f>
        <v>8360.6519999999982</v>
      </c>
      <c r="D41" s="32">
        <f t="shared" si="4"/>
        <v>52456.241999999998</v>
      </c>
      <c r="E41" s="32">
        <f t="shared" si="4"/>
        <v>609.24900000000002</v>
      </c>
      <c r="F41" s="32">
        <f t="shared" si="4"/>
        <v>656.25</v>
      </c>
      <c r="G41" s="32">
        <f t="shared" si="4"/>
        <v>4699.5</v>
      </c>
      <c r="H41" s="32">
        <f t="shared" si="4"/>
        <v>1693.752</v>
      </c>
      <c r="I41" s="32">
        <f t="shared" si="4"/>
        <v>946.25099999999998</v>
      </c>
      <c r="J41" s="32">
        <f t="shared" si="4"/>
        <v>10.5</v>
      </c>
    </row>
    <row r="42" spans="1:10" ht="15.75">
      <c r="A42" s="11" t="s">
        <v>37</v>
      </c>
      <c r="B42" s="31">
        <f>'МАКС_п-ка 2кв.'!B42+'ВТБ_п-ка 2кв.'!B42</f>
        <v>28190.748</v>
      </c>
      <c r="C42" s="31">
        <f>'МАКС_п-ка 2кв.'!C42+'ВТБ_п-ка 2кв.'!C42</f>
        <v>5850</v>
      </c>
      <c r="D42" s="31">
        <f>'МАКС_п-ка 2кв.'!D42+'ВТБ_п-ка 2кв.'!D42</f>
        <v>95850.206999999995</v>
      </c>
      <c r="E42" s="31">
        <f>'МАКС_п-ка 2кв.'!E42+'ВТБ_п-ка 2кв.'!E42</f>
        <v>24841.749000000003</v>
      </c>
      <c r="F42" s="31">
        <f>'МАКС_п-ка 2кв.'!F42+'ВТБ_п-ка 2кв.'!F42</f>
        <v>0</v>
      </c>
      <c r="G42" s="31">
        <f>'МАКС_п-ка 2кв.'!G42+'ВТБ_п-ка 2кв.'!G42</f>
        <v>0</v>
      </c>
      <c r="H42" s="31">
        <f>'МАКС_п-ка 2кв.'!H42+'ВТБ_п-ка 2кв.'!H42</f>
        <v>0</v>
      </c>
      <c r="I42" s="31">
        <f>'МАКС_п-ка 2кв.'!I42+'ВТБ_п-ка 2кв.'!I42</f>
        <v>0</v>
      </c>
      <c r="J42" s="31">
        <f>'МАКС_п-ка 2кв.'!J42+'ВТБ_п-ка 2кв.'!J42</f>
        <v>225.75300000000001</v>
      </c>
    </row>
    <row r="43" spans="1:10" ht="31.5">
      <c r="A43" s="11" t="s">
        <v>38</v>
      </c>
      <c r="B43" s="31">
        <f>'МАКС_п-ка 2кв.'!B43+'ВТБ_п-ка 2кв.'!B43</f>
        <v>8051.3</v>
      </c>
      <c r="C43" s="31">
        <f>'МАКС_п-ка 2кв.'!C43+'ВТБ_п-ка 2кв.'!C43</f>
        <v>1404.15</v>
      </c>
      <c r="D43" s="31">
        <f>'МАКС_п-ка 2кв.'!D43+'ВТБ_п-ка 2кв.'!D43</f>
        <v>10893.25</v>
      </c>
      <c r="E43" s="31">
        <f>'МАКС_п-ка 2кв.'!E43+'ВТБ_п-ка 2кв.'!E43</f>
        <v>0</v>
      </c>
      <c r="F43" s="31">
        <f>'МАКС_п-ка 2кв.'!F43+'ВТБ_п-ка 2кв.'!F43</f>
        <v>158.55000000000001</v>
      </c>
      <c r="G43" s="31">
        <f>'МАКС_п-ка 2кв.'!G43+'ВТБ_п-ка 2кв.'!G43</f>
        <v>968</v>
      </c>
      <c r="H43" s="31">
        <f>'МАКС_п-ка 2кв.'!H43+'ВТБ_п-ка 2кв.'!H43</f>
        <v>349.20000000000005</v>
      </c>
      <c r="I43" s="31">
        <f>'МАКС_п-ка 2кв.'!I43+'ВТБ_п-ка 2кв.'!I43</f>
        <v>195.95</v>
      </c>
      <c r="J43" s="31">
        <f>'МАКС_п-ка 2кв.'!J43+'ВТБ_п-ка 2кв.'!J43</f>
        <v>0</v>
      </c>
    </row>
    <row r="44" spans="1:10" ht="15.75">
      <c r="A44" s="12" t="s">
        <v>39</v>
      </c>
      <c r="B44" s="31">
        <f>'МАКС_п-ка 2кв.'!B44+'ВТБ_п-ка 2кв.'!B44</f>
        <v>17825.756999999998</v>
      </c>
      <c r="C44" s="31">
        <f>'МАКС_п-ка 2кв.'!C44+'ВТБ_п-ка 2кв.'!C44</f>
        <v>3952.7490000000003</v>
      </c>
      <c r="D44" s="31">
        <f>'МАКС_п-ка 2кв.'!D44+'ВТБ_п-ка 2кв.'!D44</f>
        <v>17576.246999999999</v>
      </c>
      <c r="E44" s="31">
        <f>'МАКС_п-ка 2кв.'!E44+'ВТБ_п-ка 2кв.'!E44</f>
        <v>2124.9989999999998</v>
      </c>
      <c r="F44" s="31">
        <f>'МАКС_п-ка 2кв.'!F44+'ВТБ_п-ка 2кв.'!F44</f>
        <v>1056</v>
      </c>
      <c r="G44" s="31">
        <f>'МАКС_п-ка 2кв.'!G44+'ВТБ_п-ка 2кв.'!G44</f>
        <v>1145.499</v>
      </c>
      <c r="H44" s="31">
        <f>'МАКС_п-ка 2кв.'!H44+'ВТБ_п-ка 2кв.'!H44</f>
        <v>415.25099999999998</v>
      </c>
      <c r="I44" s="31">
        <f>'МАКС_п-ка 2кв.'!I44+'ВТБ_п-ка 2кв.'!I44</f>
        <v>238.5</v>
      </c>
      <c r="J44" s="31">
        <f>'МАКС_п-ка 2кв.'!J44+'ВТБ_п-ка 2кв.'!J44</f>
        <v>53.751000000000005</v>
      </c>
    </row>
    <row r="45" spans="1:10" ht="15.75">
      <c r="A45" s="12" t="s">
        <v>40</v>
      </c>
      <c r="B45" s="31">
        <f>'МАКС_п-ка 2кв.'!B45+'ВТБ_п-ка 2кв.'!B45</f>
        <v>2098.6039999999998</v>
      </c>
      <c r="C45" s="31">
        <f>'МАКС_п-ка 2кв.'!C45+'ВТБ_п-ка 2кв.'!C45</f>
        <v>1295.4639999999999</v>
      </c>
      <c r="D45" s="31">
        <f>'МАКС_п-ка 2кв.'!D45+'ВТБ_п-ка 2кв.'!D45</f>
        <v>3351.2639999999997</v>
      </c>
      <c r="E45" s="31">
        <f>'МАКС_п-ка 2кв.'!E45+'ВТБ_п-ка 2кв.'!E45</f>
        <v>297.666</v>
      </c>
      <c r="F45" s="31">
        <f>'МАКС_п-ка 2кв.'!F45+'ВТБ_п-ка 2кв.'!F45</f>
        <v>42.933999999999997</v>
      </c>
      <c r="G45" s="31">
        <f>'МАКС_п-ка 2кв.'!G45+'ВТБ_п-ка 2кв.'!G45</f>
        <v>201.99999999999997</v>
      </c>
      <c r="H45" s="31">
        <f>'МАКС_п-ка 2кв.'!H45+'ВТБ_п-ка 2кв.'!H45</f>
        <v>72.933999999999983</v>
      </c>
      <c r="I45" s="31">
        <f>'МАКС_п-ка 2кв.'!I45+'ВТБ_п-ка 2кв.'!I45</f>
        <v>41.134</v>
      </c>
      <c r="J45" s="31">
        <f>'МАКС_п-ка 2кв.'!J45+'ВТБ_п-ка 2кв.'!J45</f>
        <v>6.4</v>
      </c>
    </row>
    <row r="46" spans="1:10" ht="15.75">
      <c r="A46" s="12" t="s">
        <v>41</v>
      </c>
      <c r="B46" s="31">
        <f>'МАКС_п-ка 2кв.'!B46+'ВТБ_п-ка 2кв.'!B46</f>
        <v>25057.503000000004</v>
      </c>
      <c r="C46" s="31">
        <f>'МАКС_п-ка 2кв.'!C46+'ВТБ_п-ка 2кв.'!C46</f>
        <v>5832.5010000000002</v>
      </c>
      <c r="D46" s="31">
        <f>'МАКС_п-ка 2кв.'!D46+'ВТБ_п-ка 2кв.'!D46</f>
        <v>28420.023000000001</v>
      </c>
      <c r="E46" s="31">
        <f>'МАКС_п-ка 2кв.'!E46+'ВТБ_п-ка 2кв.'!E46</f>
        <v>4545.75</v>
      </c>
      <c r="F46" s="31">
        <f>'МАКС_п-ка 2кв.'!F46+'ВТБ_п-ка 2кв.'!F46</f>
        <v>237.501</v>
      </c>
      <c r="G46" s="31">
        <f>'МАКС_п-ка 2кв.'!G46+'ВТБ_п-ка 2кв.'!G46</f>
        <v>1931.0010000000004</v>
      </c>
      <c r="H46" s="31">
        <f>'МАКС_п-ка 2кв.'!H46+'ВТБ_п-ка 2кв.'!H46</f>
        <v>689.25</v>
      </c>
      <c r="I46" s="31">
        <f>'МАКС_п-ка 2кв.'!I46+'ВТБ_п-ка 2кв.'!I46</f>
        <v>366.24900000000002</v>
      </c>
      <c r="J46" s="31">
        <f>'МАКС_п-ка 2кв.'!J46+'ВТБ_п-ка 2кв.'!J46</f>
        <v>52.998000000000012</v>
      </c>
    </row>
    <row r="47" spans="1:10" ht="15.75">
      <c r="A47" s="12" t="s">
        <v>42</v>
      </c>
      <c r="B47" s="31">
        <f>'МАКС_п-ка 2кв.'!B47+'ВТБ_п-ка 2кв.'!B47</f>
        <v>17712.999</v>
      </c>
      <c r="C47" s="31">
        <f>'МАКС_п-ка 2кв.'!C47+'ВТБ_п-ка 2кв.'!C47</f>
        <v>4794.5039999999999</v>
      </c>
      <c r="D47" s="31">
        <f>'МАКС_п-ка 2кв.'!D47+'ВТБ_п-ка 2кв.'!D47</f>
        <v>31897.493999999995</v>
      </c>
      <c r="E47" s="31">
        <f>'МАКС_п-ка 2кв.'!E47+'ВТБ_п-ка 2кв.'!E47</f>
        <v>2450.0010000000002</v>
      </c>
      <c r="F47" s="31">
        <f>'МАКС_п-ка 2кв.'!F47+'ВТБ_п-ка 2кв.'!F47</f>
        <v>61.5</v>
      </c>
      <c r="G47" s="31">
        <f>'МАКС_п-ка 2кв.'!G47+'ВТБ_п-ка 2кв.'!G47</f>
        <v>1354.5</v>
      </c>
      <c r="H47" s="31">
        <f>'МАКС_п-ка 2кв.'!H47+'ВТБ_п-ка 2кв.'!H47</f>
        <v>492.99900000000002</v>
      </c>
      <c r="I47" s="31">
        <f>'МАКС_п-ка 2кв.'!I47+'ВТБ_п-ка 2кв.'!I47</f>
        <v>288.75</v>
      </c>
      <c r="J47" s="31">
        <f>'МАКС_п-ка 2кв.'!J47+'ВТБ_п-ка 2кв.'!J47</f>
        <v>57.501000000000005</v>
      </c>
    </row>
    <row r="48" spans="1:10" ht="15.75">
      <c r="A48" s="12" t="s">
        <v>43</v>
      </c>
      <c r="B48" s="31">
        <f>'МАКС_п-ка 2кв.'!B48+'ВТБ_п-ка 2кв.'!B48</f>
        <v>21389.307000000001</v>
      </c>
      <c r="C48" s="31">
        <f>'МАКС_п-ка 2кв.'!C48+'ВТБ_п-ка 2кв.'!C48</f>
        <v>6447.9209999999994</v>
      </c>
      <c r="D48" s="31">
        <f>'МАКС_п-ка 2кв.'!D48+'ВТБ_п-ка 2кв.'!D48</f>
        <v>22558.994999999999</v>
      </c>
      <c r="E48" s="31">
        <f>'МАКС_п-ка 2кв.'!E48+'ВТБ_п-ка 2кв.'!E48</f>
        <v>2973</v>
      </c>
      <c r="F48" s="31">
        <f>'МАКС_п-ка 2кв.'!F48+'ВТБ_п-ка 2кв.'!F48</f>
        <v>428.00099999999998</v>
      </c>
      <c r="G48" s="31">
        <f>'МАКС_п-ка 2кв.'!G48+'ВТБ_п-ка 2кв.'!G48</f>
        <v>1923</v>
      </c>
      <c r="H48" s="31">
        <f>'МАКС_п-ка 2кв.'!H48+'ВТБ_п-ка 2кв.'!H48</f>
        <v>686.00099999999998</v>
      </c>
      <c r="I48" s="31">
        <f>'МАКС_п-ка 2кв.'!I48+'ВТБ_п-ка 2кв.'!I48</f>
        <v>363.99900000000002</v>
      </c>
      <c r="J48" s="31">
        <f>'МАКС_п-ка 2кв.'!J48+'ВТБ_п-ка 2кв.'!J48</f>
        <v>37.5</v>
      </c>
    </row>
    <row r="49" spans="1:10" ht="31.5">
      <c r="A49" s="7" t="s">
        <v>45</v>
      </c>
      <c r="B49" s="31">
        <f>'МАКС_п-ка 2кв.'!B49+'ВТБ_п-ка 2кв.'!B49</f>
        <v>43334.729999999996</v>
      </c>
      <c r="C49" s="31">
        <f>'МАКС_п-ка 2кв.'!C49+'ВТБ_п-ка 2кв.'!C49</f>
        <v>8236.2479999999996</v>
      </c>
      <c r="D49" s="31">
        <f>'МАКС_п-ка 2кв.'!D49+'ВТБ_п-ка 2кв.'!D49</f>
        <v>26914.313999999998</v>
      </c>
      <c r="E49" s="31">
        <f>'МАКС_п-ка 2кв.'!E49+'ВТБ_п-ка 2кв.'!E49</f>
        <v>7725</v>
      </c>
      <c r="F49" s="31">
        <f>'МАКС_п-ка 2кв.'!F49+'ВТБ_п-ка 2кв.'!F49</f>
        <v>48.998999999999995</v>
      </c>
      <c r="G49" s="31">
        <f>'МАКС_п-ка 2кв.'!G49+'ВТБ_п-ка 2кв.'!G49</f>
        <v>3860.0009999999997</v>
      </c>
      <c r="H49" s="31">
        <f>'МАКС_п-ка 2кв.'!H49+'ВТБ_п-ка 2кв.'!H49</f>
        <v>1388.4990000000003</v>
      </c>
      <c r="I49" s="31">
        <f>'МАКС_п-ка 2кв.'!I49+'ВТБ_п-ка 2кв.'!I49</f>
        <v>768.24900000000002</v>
      </c>
      <c r="J49" s="31">
        <f>'МАКС_п-ка 2кв.'!J49+'ВТБ_п-ка 2кв.'!J49</f>
        <v>95.831999999999994</v>
      </c>
    </row>
    <row r="50" spans="1:10" ht="15.75">
      <c r="A50" s="11" t="s">
        <v>46</v>
      </c>
      <c r="B50" s="31">
        <f>'МАКС_п-ка 2кв.'!B50+'ВТБ_п-ка 2кв.'!B50</f>
        <v>0</v>
      </c>
      <c r="C50" s="31">
        <f>'МАКС_п-ка 2кв.'!C50+'ВТБ_п-ка 2кв.'!C50</f>
        <v>0</v>
      </c>
      <c r="D50" s="31">
        <f>'МАКС_п-ка 2кв.'!D50+'ВТБ_п-ка 2кв.'!D50</f>
        <v>0</v>
      </c>
      <c r="E50" s="31">
        <f>'МАКС_п-ка 2кв.'!E50+'ВТБ_п-ка 2кв.'!E50</f>
        <v>0</v>
      </c>
      <c r="F50" s="31">
        <f>'МАКС_п-ка 2кв.'!F50+'ВТБ_п-ка 2кв.'!F50</f>
        <v>0</v>
      </c>
      <c r="G50" s="31">
        <f>'МАКС_п-ка 2кв.'!G50+'ВТБ_п-ка 2кв.'!G50</f>
        <v>0</v>
      </c>
      <c r="H50" s="31">
        <f>'МАКС_п-ка 2кв.'!H50+'ВТБ_п-ка 2кв.'!H50</f>
        <v>0</v>
      </c>
      <c r="I50" s="31">
        <f>'МАКС_п-ка 2кв.'!I50+'ВТБ_п-ка 2кв.'!I50</f>
        <v>0</v>
      </c>
      <c r="J50" s="31">
        <f>'МАКС_п-ка 2кв.'!J50+'ВТБ_п-ка 2кв.'!J50</f>
        <v>0</v>
      </c>
    </row>
    <row r="51" spans="1:10" ht="15.75">
      <c r="A51" s="7" t="s">
        <v>47</v>
      </c>
      <c r="B51" s="31">
        <f>'МАКС_п-ка 2кв.'!B51+'ВТБ_п-ка 2кв.'!B51</f>
        <v>0</v>
      </c>
      <c r="C51" s="31">
        <f>'МАКС_п-ка 2кв.'!C51+'ВТБ_п-ка 2кв.'!C51</f>
        <v>0</v>
      </c>
      <c r="D51" s="31">
        <f>'МАКС_п-ка 2кв.'!D51+'ВТБ_п-ка 2кв.'!D51</f>
        <v>0</v>
      </c>
      <c r="E51" s="31">
        <f>'МАКС_п-ка 2кв.'!E51+'ВТБ_п-ка 2кв.'!E51</f>
        <v>0</v>
      </c>
      <c r="F51" s="31">
        <f>'МАКС_п-ка 2кв.'!F51+'ВТБ_п-ка 2кв.'!F51</f>
        <v>0</v>
      </c>
      <c r="G51" s="31">
        <f>'МАКС_п-ка 2кв.'!G51+'ВТБ_п-ка 2кв.'!G51</f>
        <v>0</v>
      </c>
      <c r="H51" s="31">
        <f>'МАКС_п-ка 2кв.'!H51+'ВТБ_п-ка 2кв.'!H51</f>
        <v>0</v>
      </c>
      <c r="I51" s="31">
        <f>'МАКС_п-ка 2кв.'!I51+'ВТБ_п-ка 2кв.'!I51</f>
        <v>0</v>
      </c>
      <c r="J51" s="31">
        <f>'МАКС_п-ка 2кв.'!J51+'ВТБ_п-ка 2кв.'!J51</f>
        <v>0</v>
      </c>
    </row>
    <row r="52" spans="1:10" ht="31.5">
      <c r="A52" s="7" t="s">
        <v>48</v>
      </c>
      <c r="B52" s="31">
        <f>'МАКС_п-ка 2кв.'!B52+'ВТБ_п-ка 2кв.'!B52</f>
        <v>1069.998</v>
      </c>
      <c r="C52" s="31">
        <f>'МАКС_п-ка 2кв.'!C52+'ВТБ_п-ка 2кв.'!C52</f>
        <v>1000.002</v>
      </c>
      <c r="D52" s="31">
        <f>'МАКС_п-ка 2кв.'!D52+'ВТБ_п-ка 2кв.'!D52</f>
        <v>114.999</v>
      </c>
      <c r="E52" s="31">
        <f>'МАКС_п-ка 2кв.'!E52+'ВТБ_п-ка 2кв.'!E52</f>
        <v>0</v>
      </c>
      <c r="F52" s="31">
        <f>'МАКС_п-ка 2кв.'!F52+'ВТБ_п-ка 2кв.'!F52</f>
        <v>0</v>
      </c>
      <c r="G52" s="31">
        <f>'МАКС_п-ка 2кв.'!G52+'ВТБ_п-ка 2кв.'!G52</f>
        <v>0</v>
      </c>
      <c r="H52" s="31">
        <f>'МАКС_п-ка 2кв.'!H52+'ВТБ_п-ка 2кв.'!H52</f>
        <v>0</v>
      </c>
      <c r="I52" s="31">
        <f>'МАКС_п-ка 2кв.'!I52+'ВТБ_п-ка 2кв.'!I52</f>
        <v>0</v>
      </c>
      <c r="J52" s="31">
        <f>'МАКС_п-ка 2кв.'!J52+'ВТБ_п-ка 2кв.'!J52</f>
        <v>0</v>
      </c>
    </row>
    <row r="53" spans="1:10" ht="15.75">
      <c r="A53" s="11" t="s">
        <v>49</v>
      </c>
      <c r="B53" s="31">
        <f>'МАКС_п-ка 2кв.'!B53+'ВТБ_п-ка 2кв.'!B53</f>
        <v>0</v>
      </c>
      <c r="C53" s="31">
        <f>'МАКС_п-ка 2кв.'!C53+'ВТБ_п-ка 2кв.'!C53</f>
        <v>0</v>
      </c>
      <c r="D53" s="31">
        <f>'МАКС_п-ка 2кв.'!D53+'ВТБ_п-ка 2кв.'!D53</f>
        <v>0</v>
      </c>
      <c r="E53" s="31">
        <f>'МАКС_п-ка 2кв.'!E53+'ВТБ_п-ка 2кв.'!E53</f>
        <v>0</v>
      </c>
      <c r="F53" s="31">
        <f>'МАКС_п-ка 2кв.'!F53+'ВТБ_п-ка 2кв.'!F53</f>
        <v>0</v>
      </c>
      <c r="G53" s="31">
        <f>'МАКС_п-ка 2кв.'!G53+'ВТБ_п-ка 2кв.'!G53</f>
        <v>0</v>
      </c>
      <c r="H53" s="31">
        <f>'МАКС_п-ка 2кв.'!H53+'ВТБ_п-ка 2кв.'!H53</f>
        <v>0</v>
      </c>
      <c r="I53" s="31">
        <f>'МАКС_п-ка 2кв.'!I53+'ВТБ_п-ка 2кв.'!I53</f>
        <v>0</v>
      </c>
      <c r="J53" s="31">
        <f>'МАКС_п-ка 2кв.'!J53+'ВТБ_п-ка 2кв.'!J53</f>
        <v>0</v>
      </c>
    </row>
    <row r="54" spans="1:10" ht="15.75">
      <c r="A54" s="11" t="s">
        <v>50</v>
      </c>
      <c r="B54" s="31">
        <f>'МАКС_п-ка 2кв.'!B54+'ВТБ_п-ка 2кв.'!B54</f>
        <v>0</v>
      </c>
      <c r="C54" s="31">
        <f>'МАКС_п-ка 2кв.'!C54+'ВТБ_п-ка 2кв.'!C54</f>
        <v>0</v>
      </c>
      <c r="D54" s="31">
        <f>'МАКС_п-ка 2кв.'!D54+'ВТБ_п-ка 2кв.'!D54</f>
        <v>0</v>
      </c>
      <c r="E54" s="31">
        <f>'МАКС_п-ка 2кв.'!E54+'ВТБ_п-ка 2кв.'!E54</f>
        <v>0</v>
      </c>
      <c r="F54" s="31">
        <f>'МАКС_п-ка 2кв.'!F54+'ВТБ_п-ка 2кв.'!F54</f>
        <v>0</v>
      </c>
      <c r="G54" s="31">
        <f>'МАКС_п-ка 2кв.'!G54+'ВТБ_п-ка 2кв.'!G54</f>
        <v>0</v>
      </c>
      <c r="H54" s="31">
        <f>'МАКС_п-ка 2кв.'!H54+'ВТБ_п-ка 2кв.'!H54</f>
        <v>0</v>
      </c>
      <c r="I54" s="31">
        <f>'МАКС_п-ка 2кв.'!I54+'ВТБ_п-ка 2кв.'!I54</f>
        <v>0</v>
      </c>
      <c r="J54" s="31">
        <f>'МАКС_п-ка 2кв.'!J54+'ВТБ_п-ка 2кв.'!J54</f>
        <v>0</v>
      </c>
    </row>
    <row r="55" spans="1:10" ht="15.75">
      <c r="A55" s="11" t="s">
        <v>51</v>
      </c>
      <c r="B55" s="31">
        <f>'МАКС_п-ка 2кв.'!B55+'ВТБ_п-ка 2кв.'!B55</f>
        <v>0</v>
      </c>
      <c r="C55" s="31">
        <f>'МАКС_п-ка 2кв.'!C55+'ВТБ_п-ка 2кв.'!C55</f>
        <v>0</v>
      </c>
      <c r="D55" s="31">
        <f>'МАКС_п-ка 2кв.'!D55+'ВТБ_п-ка 2кв.'!D55</f>
        <v>0</v>
      </c>
      <c r="E55" s="31">
        <f>'МАКС_п-ка 2кв.'!E55+'ВТБ_п-ка 2кв.'!E55</f>
        <v>0</v>
      </c>
      <c r="F55" s="31">
        <f>'МАКС_п-ка 2кв.'!F55+'ВТБ_п-ка 2кв.'!F55</f>
        <v>0</v>
      </c>
      <c r="G55" s="31">
        <f>'МАКС_п-ка 2кв.'!G55+'ВТБ_п-ка 2кв.'!G55</f>
        <v>0</v>
      </c>
      <c r="H55" s="31">
        <f>'МАКС_п-ка 2кв.'!H55+'ВТБ_п-ка 2кв.'!H55</f>
        <v>0</v>
      </c>
      <c r="I55" s="31">
        <f>'МАКС_п-ка 2кв.'!I55+'ВТБ_п-ка 2кв.'!I55</f>
        <v>0</v>
      </c>
      <c r="J55" s="31">
        <f>'МАКС_п-ка 2кв.'!J55+'ВТБ_п-ка 2кв.'!J55</f>
        <v>0</v>
      </c>
    </row>
    <row r="56" spans="1:10" ht="31.5">
      <c r="A56" s="11" t="s">
        <v>124</v>
      </c>
      <c r="B56" s="31">
        <f>'МАКС_п-ка 2кв.'!B56+'ВТБ_п-ка 2кв.'!B56</f>
        <v>32205.192999999999</v>
      </c>
      <c r="C56" s="31">
        <f>'МАКС_п-ка 2кв.'!C56+'ВТБ_п-ка 2кв.'!C56</f>
        <v>5616.6030000000001</v>
      </c>
      <c r="D56" s="31">
        <f>'МАКС_п-ка 2кв.'!D56+'ВТБ_п-ка 2кв.'!D56</f>
        <v>43572.995000000003</v>
      </c>
      <c r="E56" s="31">
        <f>'МАКС_п-ка 2кв.'!E56+'ВТБ_п-ка 2кв.'!E56</f>
        <v>0</v>
      </c>
      <c r="F56" s="31">
        <f>'МАКС_п-ка 2кв.'!F56+'ВТБ_п-ка 2кв.'!F56</f>
        <v>634.20000000000005</v>
      </c>
      <c r="G56" s="31">
        <f>'МАКС_п-ка 2кв.'!G56+'ВТБ_п-ка 2кв.'!G56</f>
        <v>3871.9990000000007</v>
      </c>
      <c r="H56" s="31">
        <f>'МАКС_п-ка 2кв.'!H56+'ВТБ_п-ка 2кв.'!H56</f>
        <v>1396.8</v>
      </c>
      <c r="I56" s="31">
        <f>'МАКС_п-ка 2кв.'!I56+'ВТБ_п-ка 2кв.'!I56</f>
        <v>783.79900000000009</v>
      </c>
      <c r="J56" s="31">
        <f>'МАКС_п-ка 2кв.'!J56+'ВТБ_п-ка 2кв.'!J56</f>
        <v>0</v>
      </c>
    </row>
    <row r="57" spans="1:10" ht="15.75">
      <c r="A57" s="11" t="s">
        <v>125</v>
      </c>
      <c r="B57" s="31">
        <f>'МАКС_п-ка 2кв.'!B57+'ВТБ_п-ка 2кв.'!B57</f>
        <v>5771.152</v>
      </c>
      <c r="C57" s="31">
        <f>'МАКС_п-ка 2кв.'!C57+'ВТБ_п-ка 2кв.'!C57</f>
        <v>3562.5320000000002</v>
      </c>
      <c r="D57" s="31">
        <f>'МАКС_п-ка 2кв.'!D57+'ВТБ_п-ка 2кв.'!D57</f>
        <v>9215.982</v>
      </c>
      <c r="E57" s="31">
        <f>'МАКС_п-ка 2кв.'!E57+'ВТБ_п-ка 2кв.'!E57</f>
        <v>818.58300000000008</v>
      </c>
      <c r="F57" s="31">
        <f>'МАКС_п-ка 2кв.'!F57+'ВТБ_п-ка 2кв.'!F57</f>
        <v>118.06700000000001</v>
      </c>
      <c r="G57" s="31">
        <f>'МАКС_п-ка 2кв.'!G57+'ВТБ_п-ка 2кв.'!G57</f>
        <v>555.5</v>
      </c>
      <c r="H57" s="31">
        <f>'МАКС_п-ка 2кв.'!H57+'ВТБ_п-ка 2кв.'!H57</f>
        <v>200.56700000000001</v>
      </c>
      <c r="I57" s="31">
        <f>'МАКС_п-ка 2кв.'!I57+'ВТБ_п-ка 2кв.'!I57</f>
        <v>113.117</v>
      </c>
      <c r="J57" s="31">
        <f>'МАКС_п-ка 2кв.'!J57+'ВТБ_п-ка 2кв.'!J57</f>
        <v>17.600000000000001</v>
      </c>
    </row>
    <row r="58" spans="1:10" s="33" customFormat="1" ht="15.75">
      <c r="A58" s="6" t="s">
        <v>52</v>
      </c>
      <c r="B58" s="32">
        <f>SUM(B42:B57)</f>
        <v>202707.291</v>
      </c>
      <c r="C58" s="32">
        <f t="shared" ref="C58:J58" si="5">SUM(C42:C57)</f>
        <v>47992.673999999999</v>
      </c>
      <c r="D58" s="32">
        <f t="shared" si="5"/>
        <v>290365.77</v>
      </c>
      <c r="E58" s="32">
        <f t="shared" si="5"/>
        <v>45776.748000000007</v>
      </c>
      <c r="F58" s="32">
        <f t="shared" si="5"/>
        <v>2785.752</v>
      </c>
      <c r="G58" s="32">
        <f t="shared" si="5"/>
        <v>15811.5</v>
      </c>
      <c r="H58" s="32">
        <f t="shared" si="5"/>
        <v>5691.5010000000002</v>
      </c>
      <c r="I58" s="32">
        <f t="shared" si="5"/>
        <v>3159.7470000000003</v>
      </c>
      <c r="J58" s="32">
        <f t="shared" si="5"/>
        <v>547.33500000000004</v>
      </c>
    </row>
    <row r="59" spans="1:10" ht="15.75">
      <c r="A59" s="7" t="s">
        <v>53</v>
      </c>
      <c r="B59" s="31">
        <f>'МАКС_п-ка 2кв.'!B59+'ВТБ_п-ка 2кв.'!B59</f>
        <v>871.74900000000002</v>
      </c>
      <c r="C59" s="31">
        <f>'МАКС_п-ка 2кв.'!C59+'ВТБ_п-ка 2кв.'!C59</f>
        <v>0</v>
      </c>
      <c r="D59" s="31">
        <f>'МАКС_п-ка 2кв.'!D59+'ВТБ_п-ка 2кв.'!D59</f>
        <v>1161.009</v>
      </c>
      <c r="E59" s="31">
        <f>'МАКС_п-ка 2кв.'!E59+'ВТБ_п-ка 2кв.'!E59</f>
        <v>0</v>
      </c>
      <c r="F59" s="31">
        <f>'МАКС_п-ка 2кв.'!F59+'ВТБ_п-ка 2кв.'!F59</f>
        <v>0</v>
      </c>
      <c r="G59" s="31">
        <f>'МАКС_п-ка 2кв.'!G59+'ВТБ_п-ка 2кв.'!G59</f>
        <v>89.001000000000005</v>
      </c>
      <c r="H59" s="31">
        <f>'МАКС_п-ка 2кв.'!H59+'ВТБ_п-ка 2кв.'!H59</f>
        <v>35.750999999999998</v>
      </c>
      <c r="I59" s="31">
        <f>'МАКС_п-ка 2кв.'!I59+'ВТБ_п-ка 2кв.'!I59</f>
        <v>29.750999999999998</v>
      </c>
      <c r="J59" s="31">
        <f>'МАКС_п-ка 2кв.'!J59+'ВТБ_п-ка 2кв.'!J59</f>
        <v>0</v>
      </c>
    </row>
    <row r="60" spans="1:10" ht="19.5" customHeight="1">
      <c r="A60" s="7" t="s">
        <v>54</v>
      </c>
      <c r="B60" s="31">
        <f>'МАКС_п-ка 2кв.'!B60+'ВТБ_п-ка 2кв.'!B60</f>
        <v>2339.7510000000002</v>
      </c>
      <c r="C60" s="31">
        <f>'МАКС_п-ка 2кв.'!C60+'ВТБ_п-ка 2кв.'!C60</f>
        <v>20.000999999999998</v>
      </c>
      <c r="D60" s="31">
        <f>'МАКС_п-ка 2кв.'!D60+'ВТБ_п-ка 2кв.'!D60</f>
        <v>1163.25</v>
      </c>
      <c r="E60" s="31">
        <f>'МАКС_п-ка 2кв.'!E60+'ВТБ_п-ка 2кв.'!E60</f>
        <v>0</v>
      </c>
      <c r="F60" s="31">
        <f>'МАКС_п-ка 2кв.'!F60+'ВТБ_п-ка 2кв.'!F60</f>
        <v>3.9989999999999997</v>
      </c>
      <c r="G60" s="31">
        <f>'МАКС_п-ка 2кв.'!G60+'ВТБ_п-ка 2кв.'!G60</f>
        <v>78.501000000000005</v>
      </c>
      <c r="H60" s="31">
        <f>'МАКС_п-ка 2кв.'!H60+'ВТБ_п-ка 2кв.'!H60</f>
        <v>32.000999999999998</v>
      </c>
      <c r="I60" s="31">
        <f>'МАКС_п-ка 2кв.'!I60+'ВТБ_п-ка 2кв.'!I60</f>
        <v>27.999000000000002</v>
      </c>
      <c r="J60" s="31">
        <f>'МАКС_п-ка 2кв.'!J60+'ВТБ_п-ка 2кв.'!J60</f>
        <v>0</v>
      </c>
    </row>
    <row r="61" spans="1:10" ht="15.75">
      <c r="A61" s="7" t="s">
        <v>55</v>
      </c>
      <c r="B61" s="31">
        <f>'МАКС_п-ка 2кв.'!B61+'ВТБ_п-ка 2кв.'!B61</f>
        <v>9791.7510000000002</v>
      </c>
      <c r="C61" s="31">
        <f>'МАКС_п-ка 2кв.'!C61+'ВТБ_п-ка 2кв.'!C61</f>
        <v>249.99899999999997</v>
      </c>
      <c r="D61" s="31">
        <f>'МАКС_п-ка 2кв.'!D61+'ВТБ_п-ка 2кв.'!D61</f>
        <v>0</v>
      </c>
      <c r="E61" s="31">
        <f>'МАКС_п-ка 2кв.'!E61+'ВТБ_п-ка 2кв.'!E61</f>
        <v>0</v>
      </c>
      <c r="F61" s="31">
        <f>'МАКС_п-ка 2кв.'!F61+'ВТБ_п-ка 2кв.'!F61</f>
        <v>0</v>
      </c>
      <c r="G61" s="31">
        <f>'МАКС_п-ка 2кв.'!G61+'ВТБ_п-ка 2кв.'!G61</f>
        <v>0</v>
      </c>
      <c r="H61" s="31">
        <f>'МАКС_п-ка 2кв.'!H61+'ВТБ_п-ка 2кв.'!H61</f>
        <v>0</v>
      </c>
      <c r="I61" s="31">
        <f>'МАКС_п-ка 2кв.'!I61+'ВТБ_п-ка 2кв.'!I61</f>
        <v>0</v>
      </c>
      <c r="J61" s="31">
        <f>'МАКС_п-ка 2кв.'!J61+'ВТБ_п-ка 2кв.'!J61</f>
        <v>0</v>
      </c>
    </row>
    <row r="62" spans="1:10" ht="15.75">
      <c r="A62" s="7" t="s">
        <v>56</v>
      </c>
      <c r="B62" s="31">
        <f>'МАКС_п-ка 2кв.'!B62+'ВТБ_п-ка 2кв.'!B62</f>
        <v>10702.749</v>
      </c>
      <c r="C62" s="31">
        <f>'МАКС_п-ка 2кв.'!C62+'ВТБ_п-ка 2кв.'!C62</f>
        <v>290.00099999999998</v>
      </c>
      <c r="D62" s="31">
        <f>'МАКС_п-ка 2кв.'!D62+'ВТБ_п-ка 2кв.'!D62</f>
        <v>10724.495999999999</v>
      </c>
      <c r="E62" s="31">
        <f>'МАКС_п-ка 2кв.'!E62+'ВТБ_п-ка 2кв.'!E62</f>
        <v>337.5</v>
      </c>
      <c r="F62" s="31">
        <f>'МАКС_п-ка 2кв.'!F62+'ВТБ_п-ка 2кв.'!F62</f>
        <v>221.751</v>
      </c>
      <c r="G62" s="31">
        <f>'МАКС_п-ка 2кв.'!G62+'ВТБ_п-ка 2кв.'!G62</f>
        <v>357.75</v>
      </c>
      <c r="H62" s="31">
        <f>'МАКС_п-ка 2кв.'!H62+'ВТБ_п-ка 2кв.'!H62</f>
        <v>126.75</v>
      </c>
      <c r="I62" s="31">
        <f>'МАКС_п-ка 2кв.'!I62+'ВТБ_п-ка 2кв.'!I62</f>
        <v>65.001000000000005</v>
      </c>
      <c r="J62" s="31">
        <f>'МАКС_п-ка 2кв.'!J62+'ВТБ_п-ка 2кв.'!J62</f>
        <v>0</v>
      </c>
    </row>
    <row r="63" spans="1:10" ht="31.5">
      <c r="A63" s="11" t="s">
        <v>57</v>
      </c>
      <c r="B63" s="31">
        <f>'МАКС_п-ка 2кв.'!B63+'ВТБ_п-ка 2кв.'!B63</f>
        <v>0</v>
      </c>
      <c r="C63" s="31">
        <f>'МАКС_п-ка 2кв.'!C63+'ВТБ_п-ка 2кв.'!C63</f>
        <v>974.99999999999989</v>
      </c>
      <c r="D63" s="31">
        <f>'МАКС_п-ка 2кв.'!D63+'ВТБ_п-ка 2кв.'!D63</f>
        <v>0</v>
      </c>
      <c r="E63" s="31">
        <f>'МАКС_п-ка 2кв.'!E63+'ВТБ_п-ка 2кв.'!E63</f>
        <v>0</v>
      </c>
      <c r="F63" s="31">
        <f>'МАКС_п-ка 2кв.'!F63+'ВТБ_п-ка 2кв.'!F63</f>
        <v>0</v>
      </c>
      <c r="G63" s="31">
        <f>'МАКС_п-ка 2кв.'!G63+'ВТБ_п-ка 2кв.'!G63</f>
        <v>0</v>
      </c>
      <c r="H63" s="31">
        <f>'МАКС_п-ка 2кв.'!H63+'ВТБ_п-ка 2кв.'!H63</f>
        <v>0</v>
      </c>
      <c r="I63" s="31">
        <f>'МАКС_п-ка 2кв.'!I63+'ВТБ_п-ка 2кв.'!I63</f>
        <v>0</v>
      </c>
      <c r="J63" s="31">
        <f>'МАКС_п-ка 2кв.'!J63+'ВТБ_п-ка 2кв.'!J63</f>
        <v>0</v>
      </c>
    </row>
    <row r="64" spans="1:10" ht="15.75">
      <c r="A64" s="14" t="s">
        <v>58</v>
      </c>
      <c r="B64" s="31">
        <f>'МАКС_п-ка 2кв.'!B64+'ВТБ_п-ка 2кв.'!B64</f>
        <v>0</v>
      </c>
      <c r="C64" s="31">
        <f>'МАКС_п-ка 2кв.'!C64+'ВТБ_п-ка 2кв.'!C64</f>
        <v>0</v>
      </c>
      <c r="D64" s="31">
        <f>'МАКС_п-ка 2кв.'!D64+'ВТБ_п-ка 2кв.'!D64</f>
        <v>0</v>
      </c>
      <c r="E64" s="31">
        <f>'МАКС_п-ка 2кв.'!E64+'ВТБ_п-ка 2кв.'!E64</f>
        <v>0</v>
      </c>
      <c r="F64" s="31">
        <f>'МАКС_п-ка 2кв.'!F64+'ВТБ_п-ка 2кв.'!F64</f>
        <v>0</v>
      </c>
      <c r="G64" s="31">
        <f>'МАКС_п-ка 2кв.'!G64+'ВТБ_п-ка 2кв.'!G64</f>
        <v>0</v>
      </c>
      <c r="H64" s="31">
        <f>'МАКС_п-ка 2кв.'!H64+'ВТБ_п-ка 2кв.'!H64</f>
        <v>0</v>
      </c>
      <c r="I64" s="31">
        <f>'МАКС_п-ка 2кв.'!I64+'ВТБ_п-ка 2кв.'!I64</f>
        <v>0</v>
      </c>
      <c r="J64" s="31">
        <f>'МАКС_п-ка 2кв.'!J64+'ВТБ_п-ка 2кв.'!J64</f>
        <v>0</v>
      </c>
    </row>
    <row r="65" spans="1:10" ht="15.75">
      <c r="A65" s="17" t="s">
        <v>94</v>
      </c>
      <c r="B65" s="31">
        <f>'МАКС_п-ка 2кв.'!B65+'ВТБ_п-ка 2кв.'!B65</f>
        <v>0</v>
      </c>
      <c r="C65" s="31">
        <f>'МАКС_п-ка 2кв.'!C65+'ВТБ_п-ка 2кв.'!C65</f>
        <v>0</v>
      </c>
      <c r="D65" s="31">
        <f>'МАКС_п-ка 2кв.'!D65+'ВТБ_п-ка 2кв.'!D65</f>
        <v>0</v>
      </c>
      <c r="E65" s="31">
        <f>'МАКС_п-ка 2кв.'!E65+'ВТБ_п-ка 2кв.'!E65</f>
        <v>0</v>
      </c>
      <c r="F65" s="31">
        <f>'МАКС_п-ка 2кв.'!F65+'ВТБ_п-ка 2кв.'!F65</f>
        <v>0</v>
      </c>
      <c r="G65" s="31">
        <f>'МАКС_п-ка 2кв.'!G65+'ВТБ_п-ка 2кв.'!G65</f>
        <v>0</v>
      </c>
      <c r="H65" s="31">
        <f>'МАКС_п-ка 2кв.'!H65+'ВТБ_п-ка 2кв.'!H65</f>
        <v>0</v>
      </c>
      <c r="I65" s="31">
        <f>'МАКС_п-ка 2кв.'!I65+'ВТБ_п-ка 2кв.'!I65</f>
        <v>0</v>
      </c>
      <c r="J65" s="31">
        <f>'МАКС_п-ка 2кв.'!J65+'ВТБ_п-ка 2кв.'!J65</f>
        <v>0</v>
      </c>
    </row>
    <row r="66" spans="1:10" ht="15.75">
      <c r="A66" s="16" t="s">
        <v>95</v>
      </c>
      <c r="B66" s="31">
        <f>'МАКС_п-ка 2кв.'!B66+'ВТБ_п-ка 2кв.'!B66</f>
        <v>0</v>
      </c>
      <c r="C66" s="31">
        <f>'МАКС_п-ка 2кв.'!C66+'ВТБ_п-ка 2кв.'!C66</f>
        <v>0</v>
      </c>
      <c r="D66" s="31">
        <f>'МАКС_п-ка 2кв.'!D66+'ВТБ_п-ка 2кв.'!D66</f>
        <v>0</v>
      </c>
      <c r="E66" s="31">
        <f>'МАКС_п-ка 2кв.'!E66+'ВТБ_п-ка 2кв.'!E66</f>
        <v>0</v>
      </c>
      <c r="F66" s="31">
        <f>'МАКС_п-ка 2кв.'!F66+'ВТБ_п-ка 2кв.'!F66</f>
        <v>0</v>
      </c>
      <c r="G66" s="31">
        <f>'МАКС_п-ка 2кв.'!G66+'ВТБ_п-ка 2кв.'!G66</f>
        <v>0</v>
      </c>
      <c r="H66" s="31">
        <f>'МАКС_п-ка 2кв.'!H66+'ВТБ_п-ка 2кв.'!H66</f>
        <v>0</v>
      </c>
      <c r="I66" s="31">
        <f>'МАКС_п-ка 2кв.'!I66+'ВТБ_п-ка 2кв.'!I66</f>
        <v>0</v>
      </c>
      <c r="J66" s="31">
        <f>'МАКС_п-ка 2кв.'!J66+'ВТБ_п-ка 2кв.'!J66</f>
        <v>0</v>
      </c>
    </row>
    <row r="67" spans="1:10" ht="15.75">
      <c r="A67" s="16" t="s">
        <v>96</v>
      </c>
      <c r="B67" s="31">
        <f>'МАКС_п-ка 2кв.'!B67+'ВТБ_п-ка 2кв.'!B67</f>
        <v>0</v>
      </c>
      <c r="C67" s="31">
        <f>'МАКС_п-ка 2кв.'!C67+'ВТБ_п-ка 2кв.'!C67</f>
        <v>0</v>
      </c>
      <c r="D67" s="31">
        <f>'МАКС_п-ка 2кв.'!D67+'ВТБ_п-ка 2кв.'!D67</f>
        <v>0</v>
      </c>
      <c r="E67" s="31">
        <f>'МАКС_п-ка 2кв.'!E67+'ВТБ_п-ка 2кв.'!E67</f>
        <v>0</v>
      </c>
      <c r="F67" s="31">
        <f>'МАКС_п-ка 2кв.'!F67+'ВТБ_п-ка 2кв.'!F67</f>
        <v>0</v>
      </c>
      <c r="G67" s="31">
        <f>'МАКС_п-ка 2кв.'!G67+'ВТБ_п-ка 2кв.'!G67</f>
        <v>0</v>
      </c>
      <c r="H67" s="31">
        <f>'МАКС_п-ка 2кв.'!H67+'ВТБ_п-ка 2кв.'!H67</f>
        <v>0</v>
      </c>
      <c r="I67" s="31">
        <f>'МАКС_п-ка 2кв.'!I67+'ВТБ_п-ка 2кв.'!I67</f>
        <v>0</v>
      </c>
      <c r="J67" s="31">
        <f>'МАКС_п-ка 2кв.'!J67+'ВТБ_п-ка 2кв.'!J67</f>
        <v>0</v>
      </c>
    </row>
    <row r="68" spans="1:10" ht="15.75">
      <c r="A68" s="16" t="s">
        <v>97</v>
      </c>
      <c r="B68" s="31">
        <f>'МАКС_п-ка 2кв.'!B68+'ВТБ_п-ка 2кв.'!B68</f>
        <v>0</v>
      </c>
      <c r="C68" s="31">
        <f>'МАКС_п-ка 2кв.'!C68+'ВТБ_п-ка 2кв.'!C68</f>
        <v>0</v>
      </c>
      <c r="D68" s="31">
        <f>'МАКС_п-ка 2кв.'!D68+'ВТБ_п-ка 2кв.'!D68</f>
        <v>0</v>
      </c>
      <c r="E68" s="31">
        <f>'МАКС_п-ка 2кв.'!E68+'ВТБ_п-ка 2кв.'!E68</f>
        <v>0</v>
      </c>
      <c r="F68" s="31">
        <f>'МАКС_п-ка 2кв.'!F68+'ВТБ_п-ка 2кв.'!F68</f>
        <v>0</v>
      </c>
      <c r="G68" s="31">
        <f>'МАКС_п-ка 2кв.'!G68+'ВТБ_п-ка 2кв.'!G68</f>
        <v>0</v>
      </c>
      <c r="H68" s="31">
        <f>'МАКС_п-ка 2кв.'!H68+'ВТБ_п-ка 2кв.'!H68</f>
        <v>0</v>
      </c>
      <c r="I68" s="31">
        <f>'МАКС_п-ка 2кв.'!I68+'ВТБ_п-ка 2кв.'!I68</f>
        <v>0</v>
      </c>
      <c r="J68" s="31">
        <f>'МАКС_п-ка 2кв.'!J68+'ВТБ_п-ка 2кв.'!J68</f>
        <v>0</v>
      </c>
    </row>
    <row r="69" spans="1:10" ht="15.75">
      <c r="A69" s="15" t="s">
        <v>59</v>
      </c>
      <c r="B69" s="31">
        <f>'МАКС_п-ка 2кв.'!B69+'ВТБ_п-ка 2кв.'!B69</f>
        <v>0</v>
      </c>
      <c r="C69" s="31">
        <f>'МАКС_п-ка 2кв.'!C69+'ВТБ_п-ка 2кв.'!C69</f>
        <v>0</v>
      </c>
      <c r="D69" s="31">
        <f>'МАКС_п-ка 2кв.'!D69+'ВТБ_п-ка 2кв.'!D69</f>
        <v>0</v>
      </c>
      <c r="E69" s="31">
        <f>'МАКС_п-ка 2кв.'!E69+'ВТБ_п-ка 2кв.'!E69</f>
        <v>0</v>
      </c>
      <c r="F69" s="31">
        <f>'МАКС_п-ка 2кв.'!F69+'ВТБ_п-ка 2кв.'!F69</f>
        <v>0</v>
      </c>
      <c r="G69" s="31">
        <f>'МАКС_п-ка 2кв.'!G69+'ВТБ_п-ка 2кв.'!G69</f>
        <v>0</v>
      </c>
      <c r="H69" s="31">
        <f>'МАКС_п-ка 2кв.'!H69+'ВТБ_п-ка 2кв.'!H69</f>
        <v>0</v>
      </c>
      <c r="I69" s="31">
        <f>'МАКС_п-ка 2кв.'!I69+'ВТБ_п-ка 2кв.'!I69</f>
        <v>0</v>
      </c>
      <c r="J69" s="31">
        <f>'МАКС_п-ка 2кв.'!J69+'ВТБ_п-ка 2кв.'!J69</f>
        <v>0</v>
      </c>
    </row>
    <row r="70" spans="1:10" ht="15.75">
      <c r="A70" s="17" t="s">
        <v>98</v>
      </c>
      <c r="B70" s="31">
        <f>'МАКС_п-ка 2кв.'!B70+'ВТБ_п-ка 2кв.'!B70</f>
        <v>0</v>
      </c>
      <c r="C70" s="31">
        <f>'МАКС_п-ка 2кв.'!C70+'ВТБ_п-ка 2кв.'!C70</f>
        <v>0</v>
      </c>
      <c r="D70" s="31">
        <f>'МАКС_п-ка 2кв.'!D70+'ВТБ_п-ка 2кв.'!D70</f>
        <v>0</v>
      </c>
      <c r="E70" s="31">
        <f>'МАКС_п-ка 2кв.'!E70+'ВТБ_п-ка 2кв.'!E70</f>
        <v>0</v>
      </c>
      <c r="F70" s="31">
        <f>'МАКС_п-ка 2кв.'!F70+'ВТБ_п-ка 2кв.'!F70</f>
        <v>0</v>
      </c>
      <c r="G70" s="31">
        <f>'МАКС_п-ка 2кв.'!G70+'ВТБ_п-ка 2кв.'!G70</f>
        <v>0</v>
      </c>
      <c r="H70" s="31">
        <f>'МАКС_п-ка 2кв.'!H70+'ВТБ_п-ка 2кв.'!H70</f>
        <v>0</v>
      </c>
      <c r="I70" s="31">
        <f>'МАКС_п-ка 2кв.'!I70+'ВТБ_п-ка 2кв.'!I70</f>
        <v>0</v>
      </c>
      <c r="J70" s="31">
        <f>'МАКС_п-ка 2кв.'!J70+'ВТБ_п-ка 2кв.'!J70</f>
        <v>0</v>
      </c>
    </row>
    <row r="71" spans="1:10" ht="15.75">
      <c r="A71" s="11" t="s">
        <v>60</v>
      </c>
      <c r="B71" s="31">
        <f>'МАКС_п-ка 2кв.'!B71+'ВТБ_п-ка 2кв.'!B71</f>
        <v>0</v>
      </c>
      <c r="C71" s="31">
        <f>'МАКС_п-ка 2кв.'!C71+'ВТБ_п-ка 2кв.'!C71</f>
        <v>0</v>
      </c>
      <c r="D71" s="31">
        <f>'МАКС_п-ка 2кв.'!D71+'ВТБ_п-ка 2кв.'!D71</f>
        <v>0</v>
      </c>
      <c r="E71" s="31">
        <f>'МАКС_п-ка 2кв.'!E71+'ВТБ_п-ка 2кв.'!E71</f>
        <v>0</v>
      </c>
      <c r="F71" s="31">
        <f>'МАКС_п-ка 2кв.'!F71+'ВТБ_п-ка 2кв.'!F71</f>
        <v>0</v>
      </c>
      <c r="G71" s="31">
        <f>'МАКС_п-ка 2кв.'!G71+'ВТБ_п-ка 2кв.'!G71</f>
        <v>0</v>
      </c>
      <c r="H71" s="31">
        <f>'МАКС_п-ка 2кв.'!H71+'ВТБ_п-ка 2кв.'!H71</f>
        <v>0</v>
      </c>
      <c r="I71" s="31">
        <f>'МАКС_п-ка 2кв.'!I71+'ВТБ_п-ка 2кв.'!I71</f>
        <v>0</v>
      </c>
      <c r="J71" s="31">
        <f>'МАКС_п-ка 2кв.'!J71+'ВТБ_п-ка 2кв.'!J71</f>
        <v>0</v>
      </c>
    </row>
    <row r="72" spans="1:10" ht="15.75">
      <c r="A72" s="7" t="s">
        <v>61</v>
      </c>
      <c r="B72" s="31">
        <f>'МАКС_п-ка 2кв.'!B72+'ВТБ_п-ка 2кв.'!B72</f>
        <v>0</v>
      </c>
      <c r="C72" s="31">
        <f>'МАКС_п-ка 2кв.'!C72+'ВТБ_п-ка 2кв.'!C72</f>
        <v>0</v>
      </c>
      <c r="D72" s="31">
        <f>'МАКС_п-ка 2кв.'!D72+'ВТБ_п-ка 2кв.'!D72</f>
        <v>112.50900000000001</v>
      </c>
      <c r="E72" s="31">
        <f>'МАКС_п-ка 2кв.'!E72+'ВТБ_п-ка 2кв.'!E72</f>
        <v>0</v>
      </c>
      <c r="F72" s="31">
        <f>'МАКС_п-ка 2кв.'!F72+'ВТБ_п-ка 2кв.'!F72</f>
        <v>0</v>
      </c>
      <c r="G72" s="31">
        <f>'МАКС_п-ка 2кв.'!G72+'ВТБ_п-ка 2кв.'!G72</f>
        <v>0</v>
      </c>
      <c r="H72" s="31">
        <f>'МАКС_п-ка 2кв.'!H72+'ВТБ_п-ка 2кв.'!H72</f>
        <v>0</v>
      </c>
      <c r="I72" s="31">
        <f>'МАКС_п-ка 2кв.'!I72+'ВТБ_п-ка 2кв.'!I72</f>
        <v>0</v>
      </c>
      <c r="J72" s="31">
        <f>'МАКС_п-ка 2кв.'!J72+'ВТБ_п-ка 2кв.'!J72</f>
        <v>0</v>
      </c>
    </row>
    <row r="73" spans="1:10" s="33" customFormat="1" ht="15.75">
      <c r="A73" s="8" t="s">
        <v>62</v>
      </c>
      <c r="B73" s="32">
        <f>SUM(B59:B72)</f>
        <v>23706</v>
      </c>
      <c r="C73" s="32">
        <f t="shared" ref="C73:J73" si="6">SUM(C59:C72)</f>
        <v>1535.0009999999997</v>
      </c>
      <c r="D73" s="32">
        <f t="shared" si="6"/>
        <v>13161.263999999999</v>
      </c>
      <c r="E73" s="32">
        <f t="shared" si="6"/>
        <v>337.5</v>
      </c>
      <c r="F73" s="32">
        <f t="shared" si="6"/>
        <v>225.75</v>
      </c>
      <c r="G73" s="32">
        <f t="shared" si="6"/>
        <v>525.25199999999995</v>
      </c>
      <c r="H73" s="32">
        <f t="shared" si="6"/>
        <v>194.50200000000001</v>
      </c>
      <c r="I73" s="32">
        <f t="shared" si="6"/>
        <v>122.751</v>
      </c>
      <c r="J73" s="32">
        <f t="shared" si="6"/>
        <v>0</v>
      </c>
    </row>
    <row r="74" spans="1:10" ht="15.75">
      <c r="A74" s="12" t="s">
        <v>63</v>
      </c>
      <c r="B74" s="31">
        <f>'МАКС_п-ка 2кв.'!B74+'ВТБ_п-ка 2кв.'!B74</f>
        <v>4007.0009999999997</v>
      </c>
      <c r="C74" s="31">
        <f>'МАКС_п-ка 2кв.'!C74+'ВТБ_п-ка 2кв.'!C74</f>
        <v>966.50099999999998</v>
      </c>
      <c r="D74" s="31">
        <f>'МАКС_п-ка 2кв.'!D74+'ВТБ_п-ка 2кв.'!D74</f>
        <v>11864.246999999999</v>
      </c>
      <c r="E74" s="31">
        <f>'МАКС_п-ка 2кв.'!E74+'ВТБ_п-ка 2кв.'!E74</f>
        <v>372.24900000000002</v>
      </c>
      <c r="F74" s="31">
        <f>'МАКС_п-ка 2кв.'!F74+'ВТБ_п-ка 2кв.'!F74</f>
        <v>24</v>
      </c>
      <c r="G74" s="31">
        <f>'МАКС_п-ка 2кв.'!G74+'ВТБ_п-ка 2кв.'!G74</f>
        <v>271.00200000000001</v>
      </c>
      <c r="H74" s="31">
        <f>'МАКС_п-ка 2кв.'!H74+'ВТБ_п-ка 2кв.'!H74</f>
        <v>98.25</v>
      </c>
      <c r="I74" s="31">
        <f>'МАКС_п-ка 2кв.'!I74+'ВТБ_п-ка 2кв.'!I74</f>
        <v>56.498999999999995</v>
      </c>
      <c r="J74" s="31">
        <f>'МАКС_п-ка 2кв.'!J74+'ВТБ_п-ка 2кв.'!J74</f>
        <v>6.5009999999999994</v>
      </c>
    </row>
    <row r="75" spans="1:10" ht="15.75">
      <c r="A75" s="12" t="s">
        <v>64</v>
      </c>
      <c r="B75" s="31">
        <f>'МАКС_п-ка 2кв.'!B75+'ВТБ_п-ка 2кв.'!B75</f>
        <v>1899</v>
      </c>
      <c r="C75" s="31">
        <f>'МАКС_п-ка 2кв.'!C75+'ВТБ_п-ка 2кв.'!C75</f>
        <v>777.74399999999991</v>
      </c>
      <c r="D75" s="31">
        <f>'МАКС_п-ка 2кв.'!D75+'ВТБ_п-ка 2кв.'!D75</f>
        <v>5168.25</v>
      </c>
      <c r="E75" s="31">
        <f>'МАКС_п-ка 2кв.'!E75+'ВТБ_п-ка 2кв.'!E75</f>
        <v>232.00200000000001</v>
      </c>
      <c r="F75" s="31">
        <f>'МАКС_п-ка 2кв.'!F75+'ВТБ_п-ка 2кв.'!F75</f>
        <v>6.9990000000000006</v>
      </c>
      <c r="G75" s="31">
        <f>'МАКС_п-ка 2кв.'!G75+'ВТБ_п-ка 2кв.'!G75</f>
        <v>192.501</v>
      </c>
      <c r="H75" s="31">
        <f>'МАКС_п-ка 2кв.'!H75+'ВТБ_п-ка 2кв.'!H75</f>
        <v>69.248999999999995</v>
      </c>
      <c r="I75" s="31">
        <f>'МАКС_п-ка 2кв.'!I75+'ВТБ_п-ка 2кв.'!I75</f>
        <v>38.499000000000002</v>
      </c>
      <c r="J75" s="31">
        <f>'МАКС_п-ка 2кв.'!J75+'ВТБ_п-ка 2кв.'!J75</f>
        <v>15.75</v>
      </c>
    </row>
    <row r="76" spans="1:10" ht="15.75">
      <c r="A76" s="12" t="s">
        <v>65</v>
      </c>
      <c r="B76" s="31">
        <f>'МАКС_п-ка 2кв.'!B76+'ВТБ_п-ка 2кв.'!B76</f>
        <v>1361.4960000000001</v>
      </c>
      <c r="C76" s="31">
        <f>'МАКС_п-ка 2кв.'!C76+'ВТБ_п-ка 2кв.'!C76</f>
        <v>750</v>
      </c>
      <c r="D76" s="31">
        <f>'МАКС_п-ка 2кв.'!D76+'ВТБ_п-ка 2кв.'!D76</f>
        <v>3880.0590000000002</v>
      </c>
      <c r="E76" s="31">
        <f>'МАКС_п-ка 2кв.'!E76+'ВТБ_п-ка 2кв.'!E76</f>
        <v>219.999</v>
      </c>
      <c r="F76" s="31">
        <f>'МАКС_п-ка 2кв.'!F76+'ВТБ_п-ка 2кв.'!F76</f>
        <v>5.25</v>
      </c>
      <c r="G76" s="31">
        <f>'МАКС_п-ка 2кв.'!G76+'ВТБ_п-ка 2кв.'!G76</f>
        <v>156.999</v>
      </c>
      <c r="H76" s="31">
        <f>'МАКС_п-ка 2кв.'!H76+'ВТБ_п-ка 2кв.'!H76</f>
        <v>56.751000000000005</v>
      </c>
      <c r="I76" s="31">
        <f>'МАКС_п-ка 2кв.'!I76+'ВТБ_п-ка 2кв.'!I76</f>
        <v>32.25</v>
      </c>
      <c r="J76" s="31">
        <f>'МАКС_п-ка 2кв.'!J76+'ВТБ_п-ка 2кв.'!J76</f>
        <v>7.5</v>
      </c>
    </row>
    <row r="77" spans="1:10" ht="15.75">
      <c r="A77" s="12" t="s">
        <v>66</v>
      </c>
      <c r="B77" s="31">
        <f>'МАКС_п-ка 2кв.'!B77+'ВТБ_п-ка 2кв.'!B77</f>
        <v>3709.7490000000003</v>
      </c>
      <c r="C77" s="31">
        <f>'МАКС_п-ка 2кв.'!C77+'ВТБ_п-ка 2кв.'!C77</f>
        <v>906.50099999999998</v>
      </c>
      <c r="D77" s="31">
        <f>'МАКС_п-ка 2кв.'!D77+'ВТБ_п-ка 2кв.'!D77</f>
        <v>4148.2470000000003</v>
      </c>
      <c r="E77" s="31">
        <f>'МАКС_п-ка 2кв.'!E77+'ВТБ_п-ка 2кв.'!E77</f>
        <v>245.00099999999998</v>
      </c>
      <c r="F77" s="31">
        <f>'МАКС_п-ка 2кв.'!F77+'ВТБ_п-ка 2кв.'!F77</f>
        <v>93.248999999999995</v>
      </c>
      <c r="G77" s="31">
        <f>'МАКС_п-ка 2кв.'!G77+'ВТБ_п-ка 2кв.'!G77</f>
        <v>231.501</v>
      </c>
      <c r="H77" s="31">
        <f>'МАКС_п-ка 2кв.'!H77+'ВТБ_п-ка 2кв.'!H77</f>
        <v>84</v>
      </c>
      <c r="I77" s="31">
        <f>'МАКС_п-ка 2кв.'!I77+'ВТБ_п-ка 2кв.'!I77</f>
        <v>48.75</v>
      </c>
      <c r="J77" s="31">
        <f>'МАКС_п-ка 2кв.'!J77+'ВТБ_п-ка 2кв.'!J77</f>
        <v>24.249000000000002</v>
      </c>
    </row>
    <row r="78" spans="1:10" ht="15.75">
      <c r="A78" s="12" t="s">
        <v>67</v>
      </c>
      <c r="B78" s="31">
        <f>'МАКС_п-ка 2кв.'!B78+'ВТБ_п-ка 2кв.'!B78</f>
        <v>1006.95</v>
      </c>
      <c r="C78" s="31">
        <f>'МАКС_п-ка 2кв.'!C78+'ВТБ_п-ка 2кв.'!C78</f>
        <v>339.8</v>
      </c>
      <c r="D78" s="31">
        <f>'МАКС_п-ка 2кв.'!D78+'ВТБ_п-ка 2кв.'!D78</f>
        <v>2366.4499999999998</v>
      </c>
      <c r="E78" s="31">
        <f>'МАКС_п-ка 2кв.'!E78+'ВТБ_п-ка 2кв.'!E78</f>
        <v>128.5</v>
      </c>
      <c r="F78" s="31">
        <f>'МАКС_п-ка 2кв.'!F78+'ВТБ_п-ка 2кв.'!F78</f>
        <v>2.4</v>
      </c>
      <c r="G78" s="31">
        <f>'МАКС_п-ка 2кв.'!G78+'ВТБ_п-ка 2кв.'!G78</f>
        <v>81.75</v>
      </c>
      <c r="H78" s="31">
        <f>'МАКС_п-ка 2кв.'!H78+'ВТБ_п-ка 2кв.'!H78</f>
        <v>29.4</v>
      </c>
      <c r="I78" s="31">
        <f>'МАКС_п-ка 2кв.'!I78+'ВТБ_п-ка 2кв.'!I78</f>
        <v>16.2</v>
      </c>
      <c r="J78" s="31">
        <f>'МАКС_п-ка 2кв.'!J78+'ВТБ_п-ка 2кв.'!J78</f>
        <v>2.95</v>
      </c>
    </row>
    <row r="79" spans="1:10" ht="15.75">
      <c r="A79" s="12" t="s">
        <v>68</v>
      </c>
      <c r="B79" s="31">
        <f>'МАКС_п-ка 2кв.'!B79+'ВТБ_п-ка 2кв.'!B79</f>
        <v>842.99799999999993</v>
      </c>
      <c r="C79" s="31">
        <f>'МАКС_п-ка 2кв.'!C79+'ВТБ_п-ка 2кв.'!C79</f>
        <v>389</v>
      </c>
      <c r="D79" s="31">
        <f>'МАКС_п-ка 2кв.'!D79+'ВТБ_п-ка 2кв.'!D79</f>
        <v>2640.9520000000002</v>
      </c>
      <c r="E79" s="31">
        <f>'МАКС_п-ка 2кв.'!E79+'ВТБ_п-ка 2кв.'!E79</f>
        <v>109.46599999999999</v>
      </c>
      <c r="F79" s="31">
        <f>'МАКС_п-ка 2кв.'!F79+'ВТБ_п-ка 2кв.'!F79</f>
        <v>8</v>
      </c>
      <c r="G79" s="31">
        <f>'МАКС_п-ка 2кв.'!G79+'ВТБ_п-ка 2кв.'!G79</f>
        <v>89.866</v>
      </c>
      <c r="H79" s="31">
        <f>'МАКС_п-ка 2кв.'!H79+'ВТБ_п-ка 2кв.'!H79</f>
        <v>32.665999999999997</v>
      </c>
      <c r="I79" s="31">
        <f>'МАКС_п-ка 2кв.'!I79+'ВТБ_п-ка 2кв.'!I79</f>
        <v>18.934000000000001</v>
      </c>
      <c r="J79" s="31">
        <f>'МАКС_п-ка 2кв.'!J79+'ВТБ_п-ка 2кв.'!J79</f>
        <v>5.6219999999999999</v>
      </c>
    </row>
    <row r="80" spans="1:10" ht="15.75">
      <c r="A80" s="12" t="s">
        <v>69</v>
      </c>
      <c r="B80" s="31">
        <f>'МАКС_п-ка 2кв.'!B80+'ВТБ_п-ка 2кв.'!B80</f>
        <v>2972.4989999999998</v>
      </c>
      <c r="C80" s="31">
        <f>'МАКС_п-ка 2кв.'!C80+'ВТБ_п-ка 2кв.'!C80</f>
        <v>949.99800000000005</v>
      </c>
      <c r="D80" s="31">
        <f>'МАКС_п-ка 2кв.'!D80+'ВТБ_п-ка 2кв.'!D80</f>
        <v>7933.5119999999988</v>
      </c>
      <c r="E80" s="31">
        <f>'МАКС_п-ка 2кв.'!E80+'ВТБ_п-ка 2кв.'!E80</f>
        <v>287.00099999999998</v>
      </c>
      <c r="F80" s="31">
        <f>'МАКС_п-ка 2кв.'!F80+'ВТБ_п-ка 2кв.'!F80</f>
        <v>105.249</v>
      </c>
      <c r="G80" s="31">
        <f>'МАКС_п-ка 2кв.'!G80+'ВТБ_п-ка 2кв.'!G80</f>
        <v>257.25</v>
      </c>
      <c r="H80" s="31">
        <f>'МАКС_п-ка 2кв.'!H80+'ВТБ_п-ка 2кв.'!H80</f>
        <v>93.501000000000005</v>
      </c>
      <c r="I80" s="31">
        <f>'МАКС_п-ка 2кв.'!I80+'ВТБ_п-ка 2кв.'!I80</f>
        <v>54.248999999999988</v>
      </c>
      <c r="J80" s="31">
        <f>'МАКС_п-ка 2кв.'!J80+'ВТБ_п-ка 2кв.'!J80</f>
        <v>8.7509999999999977</v>
      </c>
    </row>
    <row r="81" spans="1:10" ht="15.75">
      <c r="A81" s="12" t="s">
        <v>70</v>
      </c>
      <c r="B81" s="31">
        <f>'МАКС_п-ка 2кв.'!B81+'ВТБ_п-ка 2кв.'!B81</f>
        <v>3473.0039999999999</v>
      </c>
      <c r="C81" s="31">
        <f>'МАКС_п-ка 2кв.'!C81+'ВТБ_п-ка 2кв.'!C81</f>
        <v>906.24899999999991</v>
      </c>
      <c r="D81" s="31">
        <f>'МАКС_п-ка 2кв.'!D81+'ВТБ_п-ка 2кв.'!D81</f>
        <v>3982.2509999999997</v>
      </c>
      <c r="E81" s="31">
        <f>'МАКС_п-ка 2кв.'!E81+'ВТБ_п-ка 2кв.'!E81</f>
        <v>337.5</v>
      </c>
      <c r="F81" s="31">
        <f>'МАКС_п-ка 2кв.'!F81+'ВТБ_п-ка 2кв.'!F81</f>
        <v>60.75</v>
      </c>
      <c r="G81" s="31">
        <f>'МАКС_п-ка 2кв.'!G81+'ВТБ_п-ка 2кв.'!G81</f>
        <v>227.99999999999997</v>
      </c>
      <c r="H81" s="31">
        <f>'МАКС_п-ка 2кв.'!H81+'ВТБ_п-ка 2кв.'!H81</f>
        <v>81.998999999999995</v>
      </c>
      <c r="I81" s="31">
        <f>'МАКС_п-ка 2кв.'!I81+'ВТБ_п-ка 2кв.'!I81</f>
        <v>45.500999999999998</v>
      </c>
      <c r="J81" s="31">
        <f>'МАКС_п-ка 2кв.'!J81+'ВТБ_п-ка 2кв.'!J81</f>
        <v>14.249999999999998</v>
      </c>
    </row>
    <row r="82" spans="1:10" ht="15.75">
      <c r="A82" s="12" t="s">
        <v>71</v>
      </c>
      <c r="B82" s="31">
        <f>'МАКС_п-ка 2кв.'!B82+'ВТБ_п-ка 2кв.'!B82</f>
        <v>830.4</v>
      </c>
      <c r="C82" s="31">
        <f>'МАКС_п-ка 2кв.'!C82+'ВТБ_п-ка 2кв.'!C82</f>
        <v>414.25</v>
      </c>
      <c r="D82" s="31">
        <f>'МАКС_п-ка 2кв.'!D82+'ВТБ_п-ка 2кв.'!D82</f>
        <v>2580.65</v>
      </c>
      <c r="E82" s="31">
        <f>'МАКС_п-ка 2кв.'!E82+'ВТБ_п-ка 2кв.'!E82</f>
        <v>190</v>
      </c>
      <c r="F82" s="31">
        <f>'МАКС_п-ка 2кв.'!F82+'ВТБ_п-ка 2кв.'!F82</f>
        <v>4.95</v>
      </c>
      <c r="G82" s="31">
        <f>'МАКС_п-ка 2кв.'!G82+'ВТБ_п-ка 2кв.'!G82</f>
        <v>96.6</v>
      </c>
      <c r="H82" s="31">
        <f>'МАКС_п-ка 2кв.'!H82+'ВТБ_п-ка 2кв.'!H82</f>
        <v>34.549999999999997</v>
      </c>
      <c r="I82" s="31">
        <f>'МАКС_п-ка 2кв.'!I82+'ВТБ_п-ка 2кв.'!I82</f>
        <v>18.55</v>
      </c>
      <c r="J82" s="31">
        <f>'МАКС_п-ка 2кв.'!J82+'ВТБ_п-ка 2кв.'!J82</f>
        <v>2.5</v>
      </c>
    </row>
    <row r="83" spans="1:10" s="33" customFormat="1" ht="15.75">
      <c r="A83" s="12" t="s">
        <v>126</v>
      </c>
      <c r="B83" s="31">
        <f>'МАКС_п-ка 2кв.'!B83+'ВТБ_п-ка 2кв.'!B83</f>
        <v>3321.6059999999998</v>
      </c>
      <c r="C83" s="31">
        <f>'МАКС_п-ка 2кв.'!C83+'ВТБ_п-ка 2кв.'!C83</f>
        <v>1657.0070000000001</v>
      </c>
      <c r="D83" s="31">
        <f>'МАКС_п-ка 2кв.'!D83+'ВТБ_п-ка 2кв.'!D83</f>
        <v>10322.601999999999</v>
      </c>
      <c r="E83" s="31">
        <f>'МАКС_п-ка 2кв.'!E83+'ВТБ_п-ка 2кв.'!E83</f>
        <v>760.00099999999998</v>
      </c>
      <c r="F83" s="31">
        <f>'МАКС_п-ка 2кв.'!F83+'ВТБ_п-ка 2кв.'!F83</f>
        <v>19.8</v>
      </c>
      <c r="G83" s="31">
        <f>'МАКС_п-ка 2кв.'!G83+'ВТБ_п-ка 2кв.'!G83</f>
        <v>386.4</v>
      </c>
      <c r="H83" s="31">
        <f>'МАКС_п-ка 2кв.'!H83+'ВТБ_п-ка 2кв.'!H83</f>
        <v>138.19900000000001</v>
      </c>
      <c r="I83" s="31">
        <f>'МАКС_п-ка 2кв.'!I83+'ВТБ_п-ка 2кв.'!I83</f>
        <v>74.201000000000008</v>
      </c>
      <c r="J83" s="31">
        <f>'МАКС_п-ка 2кв.'!J83+'ВТБ_п-ка 2кв.'!J83</f>
        <v>10.000999999999999</v>
      </c>
    </row>
    <row r="84" spans="1:10" s="33" customFormat="1" ht="15.75">
      <c r="A84" s="12" t="s">
        <v>127</v>
      </c>
      <c r="B84" s="31">
        <f>'МАКС_п-ка 2кв.'!B84+'ВТБ_п-ка 2кв.'!B84</f>
        <v>4027.797</v>
      </c>
      <c r="C84" s="31">
        <f>'МАКС_п-ка 2кв.'!C84+'ВТБ_п-ка 2кв.'!C84</f>
        <v>1359.1989999999998</v>
      </c>
      <c r="D84" s="31">
        <f>'МАКС_п-ка 2кв.'!D84+'ВТБ_п-ка 2кв.'!D84</f>
        <v>9465.7990000000009</v>
      </c>
      <c r="E84" s="31">
        <f>'МАКС_п-ка 2кв.'!E84+'ВТБ_п-ка 2кв.'!E84</f>
        <v>514.00099999999998</v>
      </c>
      <c r="F84" s="31">
        <f>'МАКС_п-ка 2кв.'!F84+'ВТБ_п-ка 2кв.'!F84</f>
        <v>9.6</v>
      </c>
      <c r="G84" s="31">
        <f>'МАКС_п-ка 2кв.'!G84+'ВТБ_п-ка 2кв.'!G84</f>
        <v>327</v>
      </c>
      <c r="H84" s="31">
        <f>'МАКС_п-ка 2кв.'!H84+'ВТБ_п-ка 2кв.'!H84</f>
        <v>117.6</v>
      </c>
      <c r="I84" s="31">
        <f>'МАКС_п-ка 2кв.'!I84+'ВТБ_п-ка 2кв.'!I84</f>
        <v>64.8</v>
      </c>
      <c r="J84" s="31">
        <f>'МАКС_п-ка 2кв.'!J84+'ВТБ_п-ка 2кв.'!J84</f>
        <v>11.798</v>
      </c>
    </row>
    <row r="85" spans="1:10" s="33" customFormat="1" ht="15.75">
      <c r="A85" s="12" t="s">
        <v>128</v>
      </c>
      <c r="B85" s="31">
        <f>'МАКС_п-ка 2кв.'!B85+'ВТБ_п-ка 2кв.'!B85</f>
        <v>2318.2490000000003</v>
      </c>
      <c r="C85" s="31">
        <f>'МАКС_п-ка 2кв.'!C85+'ВТБ_п-ка 2кв.'!C85</f>
        <v>1069.75</v>
      </c>
      <c r="D85" s="31">
        <f>'МАКС_п-ка 2кв.'!D85+'ВТБ_п-ка 2кв.'!D85</f>
        <v>7264.7649999999994</v>
      </c>
      <c r="E85" s="31">
        <f>'МАКС_п-ка 2кв.'!E85+'ВТБ_п-ка 2кв.'!E85</f>
        <v>301.03300000000002</v>
      </c>
      <c r="F85" s="31">
        <f>'МАКС_п-ка 2кв.'!F85+'ВТБ_п-ка 2кв.'!F85</f>
        <v>22</v>
      </c>
      <c r="G85" s="31">
        <f>'МАКС_п-ка 2кв.'!G85+'ВТБ_п-ка 2кв.'!G85</f>
        <v>247.13299999999998</v>
      </c>
      <c r="H85" s="31">
        <f>'МАКС_п-ка 2кв.'!H85+'ВТБ_п-ка 2кв.'!H85</f>
        <v>89.832999999999998</v>
      </c>
      <c r="I85" s="31">
        <f>'МАКС_п-ка 2кв.'!I85+'ВТБ_п-ка 2кв.'!I85</f>
        <v>52.067</v>
      </c>
      <c r="J85" s="31">
        <f>'МАКС_п-ка 2кв.'!J85+'ВТБ_п-ка 2кв.'!J85</f>
        <v>17.600000000000001</v>
      </c>
    </row>
    <row r="86" spans="1:10" s="33" customFormat="1" ht="15.75">
      <c r="A86" s="8" t="s">
        <v>72</v>
      </c>
      <c r="B86" s="32">
        <f>SUM(B74:B85)</f>
        <v>29770.749</v>
      </c>
      <c r="C86" s="32">
        <f t="shared" ref="C86:J86" si="7">SUM(C74:C85)</f>
        <v>10485.999</v>
      </c>
      <c r="D86" s="32">
        <f t="shared" si="7"/>
        <v>71617.784</v>
      </c>
      <c r="E86" s="32">
        <f t="shared" si="7"/>
        <v>3696.7530000000002</v>
      </c>
      <c r="F86" s="32">
        <f t="shared" si="7"/>
        <v>362.24700000000001</v>
      </c>
      <c r="G86" s="32">
        <f t="shared" si="7"/>
        <v>2566.002</v>
      </c>
      <c r="H86" s="32">
        <f t="shared" si="7"/>
        <v>925.99800000000005</v>
      </c>
      <c r="I86" s="32">
        <f t="shared" si="7"/>
        <v>520.5</v>
      </c>
      <c r="J86" s="32">
        <f t="shared" si="7"/>
        <v>127.47200000000001</v>
      </c>
    </row>
    <row r="87" spans="1:10" ht="31.5">
      <c r="A87" s="7" t="s">
        <v>73</v>
      </c>
      <c r="B87" s="31">
        <f>'МАКС_п-ка 2кв.'!B87+'ВТБ_п-ка 2кв.'!B87</f>
        <v>168</v>
      </c>
      <c r="C87" s="31">
        <f>'МАКС_п-ка 2кв.'!C87+'ВТБ_п-ка 2кв.'!C87</f>
        <v>0</v>
      </c>
      <c r="D87" s="31">
        <f>'МАКС_п-ка 2кв.'!D87+'ВТБ_п-ка 2кв.'!D87</f>
        <v>5981.0849999999991</v>
      </c>
      <c r="E87" s="31">
        <f>'МАКС_п-ка 2кв.'!E87+'ВТБ_п-ка 2кв.'!E87</f>
        <v>0</v>
      </c>
      <c r="F87" s="31">
        <f>'МАКС_п-ка 2кв.'!F87+'ВТБ_п-ка 2кв.'!F87</f>
        <v>0</v>
      </c>
      <c r="G87" s="31">
        <f>'МАКС_п-ка 2кв.'!G87+'ВТБ_п-ка 2кв.'!G87</f>
        <v>0</v>
      </c>
      <c r="H87" s="31">
        <f>'МАКС_п-ка 2кв.'!H87+'ВТБ_п-ка 2кв.'!H87</f>
        <v>0</v>
      </c>
      <c r="I87" s="31">
        <f>'МАКС_п-ка 2кв.'!I87+'ВТБ_п-ка 2кв.'!I87</f>
        <v>0</v>
      </c>
      <c r="J87" s="31">
        <f>'МАКС_п-ка 2кв.'!J87+'ВТБ_п-ка 2кв.'!J87</f>
        <v>0</v>
      </c>
    </row>
    <row r="88" spans="1:10" ht="31.5">
      <c r="A88" s="11" t="s">
        <v>74</v>
      </c>
      <c r="B88" s="31">
        <f>'МАКС_п-ка 2кв.'!B88+'ВТБ_п-ка 2кв.'!B88</f>
        <v>0</v>
      </c>
      <c r="C88" s="31">
        <f>'МАКС_п-ка 2кв.'!C88+'ВТБ_п-ка 2кв.'!C88</f>
        <v>0</v>
      </c>
      <c r="D88" s="31">
        <f>'МАКС_п-ка 2кв.'!D88+'ВТБ_п-ка 2кв.'!D88</f>
        <v>2499.9989999999998</v>
      </c>
      <c r="E88" s="31">
        <f>'МАКС_п-ка 2кв.'!E88+'ВТБ_п-ка 2кв.'!E88</f>
        <v>0</v>
      </c>
      <c r="F88" s="31">
        <f>'МАКС_п-ка 2кв.'!F88+'ВТБ_п-ка 2кв.'!F88</f>
        <v>0</v>
      </c>
      <c r="G88" s="31">
        <f>'МАКС_п-ка 2кв.'!G88+'ВТБ_п-ка 2кв.'!G88</f>
        <v>0</v>
      </c>
      <c r="H88" s="31">
        <f>'МАКС_п-ка 2кв.'!H88+'ВТБ_п-ка 2кв.'!H88</f>
        <v>0</v>
      </c>
      <c r="I88" s="31">
        <f>'МАКС_п-ка 2кв.'!I88+'ВТБ_п-ка 2кв.'!I88</f>
        <v>0</v>
      </c>
      <c r="J88" s="31">
        <f>'МАКС_п-ка 2кв.'!J88+'ВТБ_п-ка 2кв.'!J88</f>
        <v>0</v>
      </c>
    </row>
    <row r="89" spans="1:10" ht="47.25">
      <c r="A89" s="11" t="s">
        <v>75</v>
      </c>
      <c r="B89" s="31">
        <f>'МАКС_п-ка 2кв.'!B89+'ВТБ_п-ка 2кв.'!B89</f>
        <v>0</v>
      </c>
      <c r="C89" s="31">
        <f>'МАКС_п-ка 2кв.'!C89+'ВТБ_п-ка 2кв.'!C89</f>
        <v>0</v>
      </c>
      <c r="D89" s="31">
        <f>'МАКС_п-ка 2кв.'!D89+'ВТБ_п-ка 2кв.'!D89</f>
        <v>0</v>
      </c>
      <c r="E89" s="31">
        <f>'МАКС_п-ка 2кв.'!E89+'ВТБ_п-ка 2кв.'!E89</f>
        <v>0</v>
      </c>
      <c r="F89" s="31">
        <f>'МАКС_п-ка 2кв.'!F89+'ВТБ_п-ка 2кв.'!F89</f>
        <v>0</v>
      </c>
      <c r="G89" s="31">
        <f>'МАКС_п-ка 2кв.'!G89+'ВТБ_п-ка 2кв.'!G89</f>
        <v>0</v>
      </c>
      <c r="H89" s="31">
        <f>'МАКС_п-ка 2кв.'!H89+'ВТБ_п-ка 2кв.'!H89</f>
        <v>0</v>
      </c>
      <c r="I89" s="31">
        <f>'МАКС_п-ка 2кв.'!I89+'ВТБ_п-ка 2кв.'!I89</f>
        <v>0</v>
      </c>
      <c r="J89" s="31">
        <f>'МАКС_п-ка 2кв.'!J89+'ВТБ_п-ка 2кв.'!J89</f>
        <v>0</v>
      </c>
    </row>
    <row r="90" spans="1:10" s="33" customFormat="1" ht="15.75">
      <c r="A90" s="6" t="s">
        <v>76</v>
      </c>
      <c r="B90" s="32">
        <f>SUM(B87:B89)</f>
        <v>168</v>
      </c>
      <c r="C90" s="32">
        <f t="shared" ref="C90:J90" si="8">SUM(C87:C89)</f>
        <v>0</v>
      </c>
      <c r="D90" s="32">
        <f t="shared" si="8"/>
        <v>8481.0839999999989</v>
      </c>
      <c r="E90" s="32">
        <f t="shared" si="8"/>
        <v>0</v>
      </c>
      <c r="F90" s="32">
        <f t="shared" si="8"/>
        <v>0</v>
      </c>
      <c r="G90" s="32">
        <f t="shared" si="8"/>
        <v>0</v>
      </c>
      <c r="H90" s="32">
        <f t="shared" si="8"/>
        <v>0</v>
      </c>
      <c r="I90" s="32">
        <f t="shared" si="8"/>
        <v>0</v>
      </c>
      <c r="J90" s="32">
        <f t="shared" si="8"/>
        <v>0</v>
      </c>
    </row>
    <row r="91" spans="1:10" s="33" customFormat="1" ht="15.75">
      <c r="A91" s="41"/>
      <c r="B91" s="32">
        <f>B7+B13+B24+B36+B41+B58+B73+B86+B90</f>
        <v>442389.70500000002</v>
      </c>
      <c r="C91" s="32">
        <f t="shared" ref="C91:J91" si="9">C7+C13+C24+C36+C41+C58+C73+C86+C90</f>
        <v>140566.212</v>
      </c>
      <c r="D91" s="32">
        <f t="shared" si="9"/>
        <v>684773.68400000001</v>
      </c>
      <c r="E91" s="32">
        <f t="shared" si="9"/>
        <v>63218.001000000004</v>
      </c>
      <c r="F91" s="32">
        <f t="shared" si="9"/>
        <v>6090.7470000000003</v>
      </c>
      <c r="G91" s="32">
        <f t="shared" si="9"/>
        <v>33782.504999999997</v>
      </c>
      <c r="H91" s="32">
        <f t="shared" si="9"/>
        <v>12193.506000000001</v>
      </c>
      <c r="I91" s="32">
        <f t="shared" si="9"/>
        <v>6861.7500000000009</v>
      </c>
      <c r="J91" s="32">
        <f t="shared" si="9"/>
        <v>1017.143</v>
      </c>
    </row>
    <row r="93" spans="1:10">
      <c r="C93" s="35"/>
      <c r="H93" s="38"/>
    </row>
    <row r="95" spans="1:10" ht="31.5">
      <c r="A95" s="42" t="s">
        <v>140</v>
      </c>
      <c r="B95" s="43">
        <f>B57+B85+B35</f>
        <v>10710.334999999999</v>
      </c>
      <c r="C95" s="43">
        <f t="shared" ref="C95:J95" si="10">C57+C85+C35</f>
        <v>5833.665</v>
      </c>
      <c r="D95" s="43">
        <f t="shared" si="10"/>
        <v>23431.273999999998</v>
      </c>
      <c r="E95" s="43">
        <f t="shared" si="10"/>
        <v>1500.0329999999999</v>
      </c>
      <c r="F95" s="43">
        <f t="shared" si="10"/>
        <v>153.81700000000001</v>
      </c>
      <c r="G95" s="43">
        <f t="shared" si="10"/>
        <v>1078.7330000000002</v>
      </c>
      <c r="H95" s="43">
        <f t="shared" si="10"/>
        <v>392.517</v>
      </c>
      <c r="I95" s="43">
        <f t="shared" si="10"/>
        <v>229.351</v>
      </c>
      <c r="J95" s="43">
        <f t="shared" si="10"/>
        <v>45.1</v>
      </c>
    </row>
    <row r="96" spans="1:10" ht="31.5">
      <c r="A96" s="42" t="s">
        <v>142</v>
      </c>
      <c r="B96" s="43">
        <f>B84+B40</f>
        <v>29767.796999999999</v>
      </c>
      <c r="C96" s="43">
        <f t="shared" ref="C96:J96" si="11">C84+C40</f>
        <v>5518.1969999999992</v>
      </c>
      <c r="D96" s="43">
        <f t="shared" si="11"/>
        <v>38456.198000000004</v>
      </c>
      <c r="E96" s="43">
        <f t="shared" si="11"/>
        <v>514.00099999999998</v>
      </c>
      <c r="F96" s="43">
        <f t="shared" si="11"/>
        <v>466.399</v>
      </c>
      <c r="G96" s="43">
        <f t="shared" si="11"/>
        <v>3478.3990000000003</v>
      </c>
      <c r="H96" s="43">
        <f t="shared" si="11"/>
        <v>1249.0009999999997</v>
      </c>
      <c r="I96" s="43">
        <f t="shared" si="11"/>
        <v>685.00099999999986</v>
      </c>
      <c r="J96" s="43">
        <f t="shared" si="11"/>
        <v>11.798</v>
      </c>
    </row>
    <row r="97" spans="1:10" ht="47.25">
      <c r="A97" s="42" t="s">
        <v>143</v>
      </c>
      <c r="B97" s="43">
        <f>B83+B56</f>
        <v>35526.798999999999</v>
      </c>
      <c r="C97" s="43">
        <f t="shared" ref="C97:J97" si="12">C83+C56</f>
        <v>7273.6100000000006</v>
      </c>
      <c r="D97" s="43">
        <f t="shared" si="12"/>
        <v>53895.597000000002</v>
      </c>
      <c r="E97" s="43">
        <f t="shared" si="12"/>
        <v>760.00099999999998</v>
      </c>
      <c r="F97" s="43">
        <f t="shared" si="12"/>
        <v>654</v>
      </c>
      <c r="G97" s="43">
        <f t="shared" si="12"/>
        <v>4258.3990000000003</v>
      </c>
      <c r="H97" s="43">
        <f t="shared" si="12"/>
        <v>1534.999</v>
      </c>
      <c r="I97" s="43">
        <f t="shared" si="12"/>
        <v>858.00000000000011</v>
      </c>
      <c r="J97" s="43">
        <f t="shared" si="12"/>
        <v>10.000999999999999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80" zoomScaleNormal="8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97" sqref="A97"/>
    </sheetView>
  </sheetViews>
  <sheetFormatPr defaultRowHeight="15"/>
  <cols>
    <col min="1" max="1" width="70.140625" style="10" customWidth="1"/>
    <col min="2" max="10" width="22.42578125" style="10" customWidth="1"/>
    <col min="11" max="16384" width="9.140625" style="10"/>
  </cols>
  <sheetData>
    <row r="1" spans="1:10" ht="15.75">
      <c r="J1" s="23" t="s">
        <v>136</v>
      </c>
    </row>
    <row r="2" spans="1:10" ht="27.75" customHeight="1">
      <c r="A2" s="55" t="s">
        <v>138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6.5" customHeight="1">
      <c r="A3" s="47" t="s">
        <v>0</v>
      </c>
      <c r="B3" s="48" t="s">
        <v>80</v>
      </c>
      <c r="C3" s="48" t="s">
        <v>81</v>
      </c>
      <c r="D3" s="48" t="s">
        <v>82</v>
      </c>
      <c r="E3" s="49" t="s">
        <v>83</v>
      </c>
      <c r="F3" s="49"/>
      <c r="G3" s="49"/>
      <c r="H3" s="49"/>
      <c r="I3" s="49"/>
      <c r="J3" s="49"/>
    </row>
    <row r="4" spans="1:10" s="30" customFormat="1" ht="42.75">
      <c r="A4" s="47"/>
      <c r="B4" s="48"/>
      <c r="C4" s="48"/>
      <c r="D4" s="48"/>
      <c r="E4" s="29" t="s">
        <v>84</v>
      </c>
      <c r="F4" s="29" t="s">
        <v>85</v>
      </c>
      <c r="G4" s="29" t="s">
        <v>86</v>
      </c>
      <c r="H4" s="29" t="s">
        <v>87</v>
      </c>
      <c r="I4" s="29" t="s">
        <v>88</v>
      </c>
      <c r="J4" s="29" t="s">
        <v>89</v>
      </c>
    </row>
    <row r="5" spans="1:10" ht="31.5">
      <c r="A5" s="11" t="s">
        <v>7</v>
      </c>
      <c r="B5" s="31">
        <v>1443.9226073975433</v>
      </c>
      <c r="C5" s="31">
        <v>0</v>
      </c>
      <c r="D5" s="31">
        <v>3919.6560650576494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</row>
    <row r="6" spans="1:10" ht="15.75">
      <c r="A6" s="11" t="s">
        <v>8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</row>
    <row r="7" spans="1:10" s="33" customFormat="1" ht="15.75">
      <c r="A7" s="6" t="s">
        <v>9</v>
      </c>
      <c r="B7" s="32">
        <f>SUM(B5:B6)</f>
        <v>1443.9226073975433</v>
      </c>
      <c r="C7" s="32">
        <f t="shared" ref="C7:J7" si="0">SUM(C5:C6)</f>
        <v>0</v>
      </c>
      <c r="D7" s="32">
        <f t="shared" si="0"/>
        <v>3919.6560650576494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ht="15.75">
      <c r="A8" s="11" t="s">
        <v>10</v>
      </c>
      <c r="B8" s="31">
        <v>192.25067341325195</v>
      </c>
      <c r="C8" s="31">
        <v>3149.6311726585545</v>
      </c>
      <c r="D8" s="31">
        <v>7017.6349092404507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0.51171293771710735</v>
      </c>
    </row>
    <row r="9" spans="1:10" ht="31.5">
      <c r="A9" s="11" t="s">
        <v>11</v>
      </c>
      <c r="B9" s="31">
        <v>0</v>
      </c>
      <c r="C9" s="31">
        <v>0</v>
      </c>
      <c r="D9" s="31">
        <v>8180.8614955365883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</row>
    <row r="10" spans="1:10" ht="31.5">
      <c r="A10" s="11" t="s">
        <v>12</v>
      </c>
      <c r="B10" s="31">
        <v>0</v>
      </c>
      <c r="C10" s="31">
        <v>3299.1003764630113</v>
      </c>
      <c r="D10" s="31">
        <v>426.13234427276547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1:10" ht="15.75">
      <c r="A11" s="11" t="s">
        <v>13</v>
      </c>
      <c r="B11" s="31">
        <v>0</v>
      </c>
      <c r="C11" s="31">
        <v>519.60841321460691</v>
      </c>
      <c r="D11" s="31">
        <v>307.91565683962892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</row>
    <row r="12" spans="1:10" ht="15.75">
      <c r="A12" s="11" t="s">
        <v>14</v>
      </c>
      <c r="B12" s="31">
        <v>91.952123271889405</v>
      </c>
      <c r="C12" s="31">
        <v>1315.3548421658988</v>
      </c>
      <c r="D12" s="31">
        <v>5509.415529953917</v>
      </c>
      <c r="E12" s="31">
        <v>0</v>
      </c>
      <c r="F12" s="31">
        <v>4.0416970046082952</v>
      </c>
      <c r="G12" s="31">
        <v>36.053217741935484</v>
      </c>
      <c r="H12" s="31">
        <v>13.055365207373272</v>
      </c>
      <c r="I12" s="31">
        <v>7.5178571428571432</v>
      </c>
      <c r="J12" s="31">
        <v>0</v>
      </c>
    </row>
    <row r="13" spans="1:10" s="33" customFormat="1" ht="15.75">
      <c r="A13" s="6" t="s">
        <v>15</v>
      </c>
      <c r="B13" s="32">
        <f>SUM(B8:B12)</f>
        <v>284.20279668514138</v>
      </c>
      <c r="C13" s="32">
        <f t="shared" ref="C13:J13" si="1">SUM(C8:C12)</f>
        <v>8283.6948045020727</v>
      </c>
      <c r="D13" s="32">
        <f t="shared" si="1"/>
        <v>21441.959935843352</v>
      </c>
      <c r="E13" s="32">
        <f t="shared" si="1"/>
        <v>0</v>
      </c>
      <c r="F13" s="32">
        <f t="shared" si="1"/>
        <v>4.0416970046082952</v>
      </c>
      <c r="G13" s="32">
        <f t="shared" si="1"/>
        <v>36.053217741935484</v>
      </c>
      <c r="H13" s="32">
        <f t="shared" si="1"/>
        <v>13.055365207373272</v>
      </c>
      <c r="I13" s="32">
        <f t="shared" si="1"/>
        <v>7.5178571428571432</v>
      </c>
      <c r="J13" s="32">
        <f t="shared" si="1"/>
        <v>0.51171293771710735</v>
      </c>
    </row>
    <row r="14" spans="1:10" ht="15.75">
      <c r="A14" s="12" t="s">
        <v>16</v>
      </c>
      <c r="B14" s="31">
        <v>884.58970543352598</v>
      </c>
      <c r="C14" s="31">
        <v>210.96264971098265</v>
      </c>
      <c r="D14" s="31">
        <v>908.43581965317924</v>
      </c>
      <c r="E14" s="31">
        <v>129.14369757225433</v>
      </c>
      <c r="F14" s="31">
        <v>5.2827745664739885</v>
      </c>
      <c r="G14" s="31">
        <v>65.979653179190748</v>
      </c>
      <c r="H14" s="31">
        <v>23.717456647398844</v>
      </c>
      <c r="I14" s="31">
        <v>13.069364161849711</v>
      </c>
      <c r="J14" s="31">
        <v>2.5956032369942195</v>
      </c>
    </row>
    <row r="15" spans="1:10" ht="15.75">
      <c r="A15" s="12" t="s">
        <v>18</v>
      </c>
      <c r="B15" s="31">
        <v>331.19926708180498</v>
      </c>
      <c r="C15" s="31">
        <v>71.82161170348887</v>
      </c>
      <c r="D15" s="31">
        <v>235.69892689584574</v>
      </c>
      <c r="E15" s="31">
        <v>39.920828883391621</v>
      </c>
      <c r="F15" s="31">
        <v>10.702347777872557</v>
      </c>
      <c r="G15" s="31">
        <v>21.315021752111232</v>
      </c>
      <c r="H15" s="31">
        <v>7.8137317239614426</v>
      </c>
      <c r="I15" s="31">
        <v>4.7232150473428298</v>
      </c>
      <c r="J15" s="31">
        <v>2.3997700247376952</v>
      </c>
    </row>
    <row r="16" spans="1:10" ht="31.5">
      <c r="A16" s="11" t="s">
        <v>19</v>
      </c>
      <c r="B16" s="31">
        <v>4943.0807133625167</v>
      </c>
      <c r="C16" s="31">
        <v>204.52196688368616</v>
      </c>
      <c r="D16" s="31">
        <v>920.34701028256723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1:14" ht="15.75">
      <c r="A17" s="11" t="s">
        <v>20</v>
      </c>
      <c r="B17" s="31">
        <v>4212.8739948568409</v>
      </c>
      <c r="C17" s="31">
        <v>2470.0392124777595</v>
      </c>
      <c r="D17" s="31">
        <v>66.58081836550744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4" ht="15.75">
      <c r="A18" s="16" t="s">
        <v>90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4" ht="15.75">
      <c r="A19" s="11" t="s">
        <v>21</v>
      </c>
      <c r="B19" s="31">
        <v>12.27129347043423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N19" s="44"/>
    </row>
    <row r="20" spans="1:14" ht="15.75">
      <c r="A20" s="16" t="s">
        <v>91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4" ht="15.75">
      <c r="A21" s="16" t="s">
        <v>92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4" ht="15.75">
      <c r="A22" s="16" t="s">
        <v>93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1:14" ht="15.75">
      <c r="A23" s="11" t="s">
        <v>22</v>
      </c>
      <c r="B23" s="31">
        <v>0</v>
      </c>
      <c r="C23" s="31">
        <v>0</v>
      </c>
      <c r="D23" s="31">
        <v>5.7817119038592102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4" s="33" customFormat="1" ht="15.75">
      <c r="A24" s="6" t="s">
        <v>23</v>
      </c>
      <c r="B24" s="32">
        <f>SUM(B14:B23)</f>
        <v>10384.014974205124</v>
      </c>
      <c r="C24" s="32">
        <f t="shared" ref="C24:J24" si="2">SUM(C14:C23)</f>
        <v>2957.3454407759173</v>
      </c>
      <c r="D24" s="32">
        <f t="shared" si="2"/>
        <v>2136.8442871009588</v>
      </c>
      <c r="E24" s="32">
        <f t="shared" si="2"/>
        <v>169.06452645564593</v>
      </c>
      <c r="F24" s="32">
        <f t="shared" si="2"/>
        <v>15.985122344346546</v>
      </c>
      <c r="G24" s="32">
        <f t="shared" si="2"/>
        <v>87.294674931301984</v>
      </c>
      <c r="H24" s="32">
        <f t="shared" si="2"/>
        <v>31.531188371360287</v>
      </c>
      <c r="I24" s="32">
        <f t="shared" si="2"/>
        <v>17.792579209192539</v>
      </c>
      <c r="J24" s="32">
        <f t="shared" si="2"/>
        <v>4.9953732617319151</v>
      </c>
    </row>
    <row r="25" spans="1:14" ht="15.75">
      <c r="A25" s="12" t="s">
        <v>24</v>
      </c>
      <c r="B25" s="31">
        <v>4649.6433673130196</v>
      </c>
      <c r="C25" s="31">
        <v>1496.0318559556786</v>
      </c>
      <c r="D25" s="31">
        <v>8021.5203855955679</v>
      </c>
      <c r="E25" s="31">
        <v>721.29569085872572</v>
      </c>
      <c r="F25" s="31">
        <v>131.00954127423822</v>
      </c>
      <c r="G25" s="31">
        <v>362.496275900277</v>
      </c>
      <c r="H25" s="31">
        <v>133.22588476454294</v>
      </c>
      <c r="I25" s="31">
        <v>81.759433795013848</v>
      </c>
      <c r="J25" s="31">
        <v>24.214291412742384</v>
      </c>
    </row>
    <row r="26" spans="1:14" ht="15.75">
      <c r="A26" s="12" t="s">
        <v>25</v>
      </c>
      <c r="B26" s="31">
        <v>6813.5572294017784</v>
      </c>
      <c r="C26" s="31">
        <v>2587.6554460201742</v>
      </c>
      <c r="D26" s="31">
        <v>10354.881323579348</v>
      </c>
      <c r="E26" s="31">
        <v>1287.7720732048338</v>
      </c>
      <c r="F26" s="31">
        <v>12.557972735443924</v>
      </c>
      <c r="G26" s="31">
        <v>607.44854189553587</v>
      </c>
      <c r="H26" s="31">
        <v>220.42242394886648</v>
      </c>
      <c r="I26" s="31">
        <v>127.3637290522321</v>
      </c>
      <c r="J26" s="31">
        <v>26.458655647658048</v>
      </c>
    </row>
    <row r="27" spans="1:14" ht="15.75">
      <c r="A27" s="11" t="s">
        <v>26</v>
      </c>
      <c r="B27" s="31">
        <v>5714.821144786325</v>
      </c>
      <c r="C27" s="31">
        <v>998.54734717948725</v>
      </c>
      <c r="D27" s="31">
        <v>7790.148963333334</v>
      </c>
      <c r="E27" s="31">
        <v>0</v>
      </c>
      <c r="F27" s="31">
        <v>146.11278230769233</v>
      </c>
      <c r="G27" s="31">
        <v>600.86588512820515</v>
      </c>
      <c r="H27" s="31">
        <v>218.0330982905983</v>
      </c>
      <c r="I27" s="31">
        <v>125.86040145299145</v>
      </c>
      <c r="J27" s="31">
        <v>0</v>
      </c>
    </row>
    <row r="28" spans="1:14" ht="15.75">
      <c r="A28" s="12" t="s">
        <v>27</v>
      </c>
      <c r="B28" s="31">
        <v>921.63954163231654</v>
      </c>
      <c r="C28" s="31">
        <v>422.45986644682603</v>
      </c>
      <c r="D28" s="31">
        <v>2444.1200478153337</v>
      </c>
      <c r="E28" s="31">
        <v>133.7722852431987</v>
      </c>
      <c r="F28" s="31">
        <v>4.8351195383347072</v>
      </c>
      <c r="G28" s="31">
        <v>97.089200329760928</v>
      </c>
      <c r="H28" s="31">
        <v>35.909465787304207</v>
      </c>
      <c r="I28" s="31">
        <v>22.564535861500413</v>
      </c>
      <c r="J28" s="31">
        <v>3.4812860676009891</v>
      </c>
    </row>
    <row r="29" spans="1:14" ht="15.75">
      <c r="A29" s="12" t="s">
        <v>28</v>
      </c>
      <c r="B29" s="31">
        <v>95.4632587859425</v>
      </c>
      <c r="C29" s="31">
        <v>30.41543769968051</v>
      </c>
      <c r="D29" s="31">
        <v>126.14430670926518</v>
      </c>
      <c r="E29" s="31">
        <v>10.223662619808307</v>
      </c>
      <c r="F29" s="31">
        <v>1.3904357827476039</v>
      </c>
      <c r="G29" s="31">
        <v>6.4664741214057502</v>
      </c>
      <c r="H29" s="31">
        <v>2.3667527156549522</v>
      </c>
      <c r="I29" s="31">
        <v>1.4261980830670926</v>
      </c>
      <c r="J29" s="31">
        <v>0.29137380191693291</v>
      </c>
    </row>
    <row r="30" spans="1:14" ht="15.75">
      <c r="A30" s="12" t="s">
        <v>29</v>
      </c>
      <c r="B30" s="31">
        <v>80.176886368454518</v>
      </c>
      <c r="C30" s="31">
        <v>39.113921772312906</v>
      </c>
      <c r="D30" s="31">
        <v>233.8682416790333</v>
      </c>
      <c r="E30" s="31">
        <v>11.734153063387746</v>
      </c>
      <c r="F30" s="31">
        <v>0.27379690481238073</v>
      </c>
      <c r="G30" s="31">
        <v>8.4029834640661427</v>
      </c>
      <c r="H30" s="31">
        <v>3.0508797964808139</v>
      </c>
      <c r="I30" s="31">
        <v>1.7666158575365698</v>
      </c>
      <c r="J30" s="31">
        <v>0.13689845240619036</v>
      </c>
    </row>
    <row r="31" spans="1:14" ht="15.75">
      <c r="A31" s="12" t="s">
        <v>17</v>
      </c>
      <c r="B31" s="31">
        <v>8423.5552055383559</v>
      </c>
      <c r="C31" s="31">
        <v>3177.198953388373</v>
      </c>
      <c r="D31" s="31">
        <v>20360.171575507396</v>
      </c>
      <c r="E31" s="31">
        <v>1827.5777923976605</v>
      </c>
      <c r="F31" s="31">
        <v>176.35190918472651</v>
      </c>
      <c r="G31" s="31">
        <v>894.57219040247674</v>
      </c>
      <c r="H31" s="31">
        <v>316.90664172686616</v>
      </c>
      <c r="I31" s="31">
        <v>162.0334907120743</v>
      </c>
      <c r="J31" s="31">
        <v>22.609219126246987</v>
      </c>
    </row>
    <row r="32" spans="1:14" ht="15.75">
      <c r="A32" s="12" t="s">
        <v>30</v>
      </c>
      <c r="B32" s="31">
        <v>4894.1874471258134</v>
      </c>
      <c r="C32" s="31">
        <v>1879.9352304772235</v>
      </c>
      <c r="D32" s="31">
        <v>6990.19045010846</v>
      </c>
      <c r="E32" s="31">
        <v>547.62423671366594</v>
      </c>
      <c r="F32" s="31">
        <v>26.857222071583511</v>
      </c>
      <c r="G32" s="31">
        <v>383.06771963123646</v>
      </c>
      <c r="H32" s="31">
        <v>136.96685195227766</v>
      </c>
      <c r="I32" s="31">
        <v>73.48747695227766</v>
      </c>
      <c r="J32" s="31">
        <v>5.8595444685466376</v>
      </c>
    </row>
    <row r="33" spans="1:10" ht="15.75">
      <c r="A33" s="12" t="s">
        <v>31</v>
      </c>
      <c r="B33" s="31">
        <v>3858.5449443591715</v>
      </c>
      <c r="C33" s="31">
        <v>1580.7443366270149</v>
      </c>
      <c r="D33" s="31">
        <v>5926.278676611666</v>
      </c>
      <c r="E33" s="31">
        <v>369.81399031082123</v>
      </c>
      <c r="F33" s="31">
        <v>56.976427954719874</v>
      </c>
      <c r="G33" s="31">
        <v>307.03232924021489</v>
      </c>
      <c r="H33" s="31">
        <v>113.52455871066769</v>
      </c>
      <c r="I33" s="31">
        <v>71.597875095932466</v>
      </c>
      <c r="J33" s="31">
        <v>2.5801036070606296</v>
      </c>
    </row>
    <row r="34" spans="1:10" ht="15.75">
      <c r="A34" s="7" t="s">
        <v>32</v>
      </c>
      <c r="B34" s="31">
        <v>0</v>
      </c>
      <c r="C34" s="31">
        <v>0</v>
      </c>
      <c r="D34" s="31">
        <v>109.11266015106003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0" ht="15.75">
      <c r="A35" s="7" t="s">
        <v>122</v>
      </c>
      <c r="B35" s="31">
        <v>2535.1741399603529</v>
      </c>
      <c r="C35" s="31">
        <v>1162.072419140653</v>
      </c>
      <c r="D35" s="31">
        <v>6723.0980671379784</v>
      </c>
      <c r="E35" s="31">
        <v>367.96933490171727</v>
      </c>
      <c r="F35" s="31">
        <v>13.300084788268169</v>
      </c>
      <c r="G35" s="31">
        <v>267.06570254842489</v>
      </c>
      <c r="H35" s="31">
        <v>98.775618787169506</v>
      </c>
      <c r="I35" s="31">
        <v>62.067384771549357</v>
      </c>
      <c r="J35" s="31">
        <v>9.5760610475530825</v>
      </c>
    </row>
    <row r="36" spans="1:10" s="33" customFormat="1" ht="15.75">
      <c r="A36" s="8" t="s">
        <v>33</v>
      </c>
      <c r="B36" s="32">
        <f>SUM(B25:B35)</f>
        <v>37986.763165271528</v>
      </c>
      <c r="C36" s="32">
        <f t="shared" ref="C36:J36" si="3">SUM(C25:C35)</f>
        <v>13374.174814707423</v>
      </c>
      <c r="D36" s="32">
        <f t="shared" si="3"/>
        <v>69079.534698228439</v>
      </c>
      <c r="E36" s="32">
        <f t="shared" si="3"/>
        <v>5277.7832193138183</v>
      </c>
      <c r="F36" s="32">
        <f t="shared" si="3"/>
        <v>569.66529254256716</v>
      </c>
      <c r="G36" s="32">
        <f t="shared" si="3"/>
        <v>3534.5073026616037</v>
      </c>
      <c r="H36" s="32">
        <f t="shared" si="3"/>
        <v>1279.1821764804286</v>
      </c>
      <c r="I36" s="32">
        <f t="shared" si="3"/>
        <v>729.92714163417531</v>
      </c>
      <c r="J36" s="32">
        <f t="shared" si="3"/>
        <v>95.207433631731902</v>
      </c>
    </row>
    <row r="37" spans="1:10" ht="15.75">
      <c r="A37" s="11" t="s">
        <v>34</v>
      </c>
      <c r="B37" s="31">
        <v>1402.5637995447169</v>
      </c>
      <c r="C37" s="31">
        <v>226.6224880460947</v>
      </c>
      <c r="D37" s="31">
        <v>1579.6769842393614</v>
      </c>
      <c r="E37" s="31">
        <v>0</v>
      </c>
      <c r="F37" s="31">
        <v>24.890875820980057</v>
      </c>
      <c r="G37" s="31">
        <v>171.71870854254936</v>
      </c>
      <c r="H37" s="31">
        <v>61.649599176569261</v>
      </c>
      <c r="I37" s="31">
        <v>33.794485954842017</v>
      </c>
      <c r="J37" s="31">
        <v>0</v>
      </c>
    </row>
    <row r="38" spans="1:10" ht="15.75">
      <c r="A38" s="12" t="s">
        <v>35</v>
      </c>
      <c r="B38" s="31">
        <v>54.306980048132914</v>
      </c>
      <c r="C38" s="31">
        <v>21.07676422637994</v>
      </c>
      <c r="D38" s="31">
        <v>82.881092927567735</v>
      </c>
      <c r="E38" s="31">
        <v>6.7163541650492977</v>
      </c>
      <c r="F38" s="31">
        <v>0.82405418833941479</v>
      </c>
      <c r="G38" s="31">
        <v>4.8919060631938516</v>
      </c>
      <c r="H38" s="31">
        <v>1.7748732241285616</v>
      </c>
      <c r="I38" s="31">
        <v>1.0197079419299744</v>
      </c>
      <c r="J38" s="31">
        <v>0.11575188261780918</v>
      </c>
    </row>
    <row r="39" spans="1:10" ht="31.5">
      <c r="A39" s="7" t="s">
        <v>44</v>
      </c>
      <c r="B39" s="31">
        <v>729.32550180312546</v>
      </c>
      <c r="C39" s="31">
        <v>165.62093869373578</v>
      </c>
      <c r="D39" s="31">
        <v>1152.7172496326966</v>
      </c>
      <c r="E39" s="31">
        <v>0</v>
      </c>
      <c r="F39" s="31">
        <v>1.3912114331507948</v>
      </c>
      <c r="G39" s="31">
        <v>41.935087484973955</v>
      </c>
      <c r="H39" s="31">
        <v>15.700814745558969</v>
      </c>
      <c r="I39" s="31">
        <v>10.401094163216241</v>
      </c>
      <c r="J39" s="31">
        <v>0</v>
      </c>
    </row>
    <row r="40" spans="1:10" ht="15.75">
      <c r="A40" s="11" t="s">
        <v>123</v>
      </c>
      <c r="B40" s="31">
        <v>5366.3562075794571</v>
      </c>
      <c r="C40" s="31">
        <v>867.0809920206118</v>
      </c>
      <c r="D40" s="31">
        <v>6044.0096205848995</v>
      </c>
      <c r="E40" s="31">
        <v>0</v>
      </c>
      <c r="F40" s="31">
        <v>95.234893133880675</v>
      </c>
      <c r="G40" s="31">
        <v>657.01358143782818</v>
      </c>
      <c r="H40" s="31">
        <v>235.87804116595203</v>
      </c>
      <c r="I40" s="31">
        <v>129.30145634409428</v>
      </c>
      <c r="J40" s="31">
        <v>0</v>
      </c>
    </row>
    <row r="41" spans="1:10" s="33" customFormat="1" ht="15.75">
      <c r="A41" s="13" t="s">
        <v>36</v>
      </c>
      <c r="B41" s="32">
        <f>SUM(B37:B40)</f>
        <v>7552.5524889754324</v>
      </c>
      <c r="C41" s="32">
        <f t="shared" ref="C41:J41" si="4">SUM(C37:C40)</f>
        <v>1280.4011829868223</v>
      </c>
      <c r="D41" s="32">
        <f t="shared" si="4"/>
        <v>8859.2849473845254</v>
      </c>
      <c r="E41" s="32">
        <f t="shared" si="4"/>
        <v>6.7163541650492977</v>
      </c>
      <c r="F41" s="32">
        <f t="shared" si="4"/>
        <v>122.34103457635094</v>
      </c>
      <c r="G41" s="32">
        <f t="shared" si="4"/>
        <v>875.55928352854539</v>
      </c>
      <c r="H41" s="32">
        <f t="shared" si="4"/>
        <v>315.00332831220885</v>
      </c>
      <c r="I41" s="32">
        <f t="shared" si="4"/>
        <v>174.51674440408252</v>
      </c>
      <c r="J41" s="32">
        <f t="shared" si="4"/>
        <v>0.11575188261780918</v>
      </c>
    </row>
    <row r="42" spans="1:10" ht="15.75">
      <c r="A42" s="11" t="s">
        <v>37</v>
      </c>
      <c r="B42" s="31">
        <v>5504.2591333405253</v>
      </c>
      <c r="C42" s="31">
        <v>1142.215734397756</v>
      </c>
      <c r="D42" s="31">
        <v>18714.805911227682</v>
      </c>
      <c r="E42" s="31">
        <v>4850.3652269674749</v>
      </c>
      <c r="F42" s="31">
        <v>0</v>
      </c>
      <c r="G42" s="31">
        <v>0</v>
      </c>
      <c r="H42" s="31">
        <v>0</v>
      </c>
      <c r="I42" s="31">
        <v>0</v>
      </c>
      <c r="J42" s="31">
        <v>44.078398066238741</v>
      </c>
    </row>
    <row r="43" spans="1:10" ht="31.5">
      <c r="A43" s="11" t="s">
        <v>38</v>
      </c>
      <c r="B43" s="31">
        <v>1863.5405382097224</v>
      </c>
      <c r="C43" s="31">
        <v>325.00222904713297</v>
      </c>
      <c r="D43" s="31">
        <v>2521.3335694674224</v>
      </c>
      <c r="E43" s="31">
        <v>0</v>
      </c>
      <c r="F43" s="31">
        <v>36.697719912703725</v>
      </c>
      <c r="G43" s="31">
        <v>224.05167376535604</v>
      </c>
      <c r="H43" s="31">
        <v>80.825252560808195</v>
      </c>
      <c r="I43" s="31">
        <v>45.354261853637929</v>
      </c>
      <c r="J43" s="31">
        <v>0</v>
      </c>
    </row>
    <row r="44" spans="1:10" ht="15.75">
      <c r="A44" s="12" t="s">
        <v>39</v>
      </c>
      <c r="B44" s="31">
        <v>173.46245970895191</v>
      </c>
      <c r="C44" s="31">
        <v>38.46420458621197</v>
      </c>
      <c r="D44" s="31">
        <v>171.03447764221667</v>
      </c>
      <c r="E44" s="31">
        <v>20.678367455534321</v>
      </c>
      <c r="F44" s="31">
        <v>10.27593708657945</v>
      </c>
      <c r="G44" s="31">
        <v>11.146851947670147</v>
      </c>
      <c r="H44" s="31">
        <v>4.0408079082757604</v>
      </c>
      <c r="I44" s="31">
        <v>2.3208437454064383</v>
      </c>
      <c r="J44" s="31">
        <v>0.52305103630751149</v>
      </c>
    </row>
    <row r="45" spans="1:10" ht="15.75">
      <c r="A45" s="12" t="s">
        <v>40</v>
      </c>
      <c r="B45" s="31">
        <v>2040.6826074775022</v>
      </c>
      <c r="C45" s="31">
        <v>1259.7092416736245</v>
      </c>
      <c r="D45" s="31">
        <v>3258.7692379627051</v>
      </c>
      <c r="E45" s="31">
        <v>289.45042944614528</v>
      </c>
      <c r="F45" s="31">
        <v>41.749023193246124</v>
      </c>
      <c r="G45" s="31">
        <v>196.42480749605713</v>
      </c>
      <c r="H45" s="31">
        <v>70.921024306521929</v>
      </c>
      <c r="I45" s="31">
        <v>39.998703126449577</v>
      </c>
      <c r="J45" s="31">
        <v>6.2233602374988406</v>
      </c>
    </row>
    <row r="46" spans="1:10" ht="15.75">
      <c r="A46" s="12" t="s">
        <v>41</v>
      </c>
      <c r="B46" s="31">
        <v>22494.971808654616</v>
      </c>
      <c r="C46" s="31">
        <v>5236.0343155082073</v>
      </c>
      <c r="D46" s="31">
        <v>25513.620259221989</v>
      </c>
      <c r="E46" s="31">
        <v>4080.8742235486002</v>
      </c>
      <c r="F46" s="31">
        <v>213.21271714612902</v>
      </c>
      <c r="G46" s="31">
        <v>1733.5252063018361</v>
      </c>
      <c r="H46" s="31">
        <v>618.76314328347848</v>
      </c>
      <c r="I46" s="31">
        <v>328.79417114897461</v>
      </c>
      <c r="J46" s="31">
        <v>47.578105285074791</v>
      </c>
    </row>
    <row r="47" spans="1:10" ht="15.75">
      <c r="A47" s="12" t="s">
        <v>42</v>
      </c>
      <c r="B47" s="31">
        <v>3914.2838373455265</v>
      </c>
      <c r="C47" s="31">
        <v>1059.5071740978744</v>
      </c>
      <c r="D47" s="31">
        <v>7048.825849085516</v>
      </c>
      <c r="E47" s="31">
        <v>541.41025558576382</v>
      </c>
      <c r="F47" s="31">
        <v>13.590496786950075</v>
      </c>
      <c r="G47" s="31">
        <v>299.32240484429065</v>
      </c>
      <c r="H47" s="31">
        <v>108.94473699950569</v>
      </c>
      <c r="I47" s="31">
        <v>63.809039792387544</v>
      </c>
      <c r="J47" s="31">
        <v>12.706783020266931</v>
      </c>
    </row>
    <row r="48" spans="1:10" ht="15.75">
      <c r="A48" s="12" t="s">
        <v>43</v>
      </c>
      <c r="B48" s="31">
        <v>19428.685384883298</v>
      </c>
      <c r="C48" s="31">
        <v>5856.8811273587353</v>
      </c>
      <c r="D48" s="31">
        <v>20491.155531787699</v>
      </c>
      <c r="E48" s="31">
        <v>2700.4840151790818</v>
      </c>
      <c r="F48" s="31">
        <v>388.76887284919684</v>
      </c>
      <c r="G48" s="31">
        <v>1746.7308312106877</v>
      </c>
      <c r="H48" s="31">
        <v>623.11965519571652</v>
      </c>
      <c r="I48" s="31">
        <v>330.63352877267766</v>
      </c>
      <c r="J48" s="31">
        <v>34.062613713156935</v>
      </c>
    </row>
    <row r="49" spans="1:10" ht="31.5">
      <c r="A49" s="7" t="s">
        <v>45</v>
      </c>
      <c r="B49" s="31">
        <v>25057.398168969379</v>
      </c>
      <c r="C49" s="31">
        <v>4762.4375542290836</v>
      </c>
      <c r="D49" s="31">
        <v>15562.637227523212</v>
      </c>
      <c r="E49" s="31">
        <v>4466.8191276440039</v>
      </c>
      <c r="F49" s="31">
        <v>28.332643422061945</v>
      </c>
      <c r="G49" s="31">
        <v>2231.9645695177969</v>
      </c>
      <c r="H49" s="31">
        <v>802.87040672033299</v>
      </c>
      <c r="I49" s="31">
        <v>444.22386122891635</v>
      </c>
      <c r="J49" s="31">
        <v>55.412842801343714</v>
      </c>
    </row>
    <row r="50" spans="1:10" ht="15.75">
      <c r="A50" s="11" t="s">
        <v>46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</row>
    <row r="51" spans="1:10" ht="15.75">
      <c r="A51" s="7" t="s">
        <v>47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</row>
    <row r="52" spans="1:10" ht="31.5">
      <c r="A52" s="7" t="s">
        <v>48</v>
      </c>
      <c r="B52" s="31">
        <v>235.33543404139812</v>
      </c>
      <c r="C52" s="31">
        <v>219.94050896568609</v>
      </c>
      <c r="D52" s="31">
        <v>25.292888004768923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</row>
    <row r="53" spans="1:10" ht="15.75">
      <c r="A53" s="11" t="s">
        <v>49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</row>
    <row r="54" spans="1:10" ht="15.75">
      <c r="A54" s="11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1:10" ht="15.75">
      <c r="A55" s="11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1:10" ht="31.5">
      <c r="A56" s="11" t="s">
        <v>124</v>
      </c>
      <c r="B56" s="31">
        <v>9645.481257953461</v>
      </c>
      <c r="C56" s="31">
        <v>1682.1771249706587</v>
      </c>
      <c r="D56" s="31">
        <v>13050.147118366902</v>
      </c>
      <c r="E56" s="31">
        <v>0</v>
      </c>
      <c r="F56" s="31">
        <v>189.94341110745978</v>
      </c>
      <c r="G56" s="31">
        <v>1159.666820978671</v>
      </c>
      <c r="H56" s="31">
        <v>418.3427256936294</v>
      </c>
      <c r="I56" s="31">
        <v>234.74843217063366</v>
      </c>
      <c r="J56" s="31">
        <v>0</v>
      </c>
    </row>
    <row r="57" spans="1:10" ht="15.75">
      <c r="A57" s="11" t="s">
        <v>125</v>
      </c>
      <c r="B57" s="31">
        <v>5582.3135218897032</v>
      </c>
      <c r="C57" s="31">
        <v>3445.9620117031695</v>
      </c>
      <c r="D57" s="31">
        <v>8914.4248732475098</v>
      </c>
      <c r="E57" s="31">
        <v>791.79805863526724</v>
      </c>
      <c r="F57" s="31">
        <v>114.20371714156059</v>
      </c>
      <c r="G57" s="31">
        <v>537.32342544603409</v>
      </c>
      <c r="H57" s="31">
        <v>194.00422587116961</v>
      </c>
      <c r="I57" s="31">
        <v>109.41568661778405</v>
      </c>
      <c r="J57" s="31">
        <v>17.024108528983259</v>
      </c>
    </row>
    <row r="58" spans="1:10" s="33" customFormat="1" ht="15.75">
      <c r="A58" s="6" t="s">
        <v>52</v>
      </c>
      <c r="B58" s="32">
        <f>SUM(B42:B57)</f>
        <v>95940.414152474084</v>
      </c>
      <c r="C58" s="32">
        <f t="shared" ref="C58:J58" si="5">SUM(C42:C57)</f>
        <v>25028.331226538139</v>
      </c>
      <c r="D58" s="32">
        <f t="shared" si="5"/>
        <v>115272.04694353763</v>
      </c>
      <c r="E58" s="32">
        <f t="shared" si="5"/>
        <v>17741.879704461873</v>
      </c>
      <c r="F58" s="32">
        <f t="shared" si="5"/>
        <v>1036.7745386458876</v>
      </c>
      <c r="G58" s="32">
        <f t="shared" si="5"/>
        <v>8140.1565915084002</v>
      </c>
      <c r="H58" s="32">
        <f t="shared" si="5"/>
        <v>2921.8319785394383</v>
      </c>
      <c r="I58" s="32">
        <f t="shared" si="5"/>
        <v>1599.2985284568679</v>
      </c>
      <c r="J58" s="32">
        <f t="shared" si="5"/>
        <v>217.6092626888707</v>
      </c>
    </row>
    <row r="59" spans="1:10" ht="15.75">
      <c r="A59" s="7" t="s">
        <v>53</v>
      </c>
      <c r="B59" s="31">
        <v>160.83069786096257</v>
      </c>
      <c r="C59" s="31">
        <v>0</v>
      </c>
      <c r="D59" s="31">
        <v>214.19684759358287</v>
      </c>
      <c r="E59" s="31">
        <v>0</v>
      </c>
      <c r="F59" s="31">
        <v>0</v>
      </c>
      <c r="G59" s="31">
        <v>16.419970588235294</v>
      </c>
      <c r="H59" s="31">
        <v>6.5957727272727267</v>
      </c>
      <c r="I59" s="31">
        <v>5.4888208556149722</v>
      </c>
      <c r="J59" s="31">
        <v>0</v>
      </c>
    </row>
    <row r="60" spans="1:10" ht="19.5" customHeight="1">
      <c r="A60" s="7" t="s">
        <v>54</v>
      </c>
      <c r="B60" s="31">
        <v>1227.5496943435392</v>
      </c>
      <c r="C60" s="31">
        <v>10.493518941359625</v>
      </c>
      <c r="D60" s="31">
        <v>610.29878048780483</v>
      </c>
      <c r="E60" s="31">
        <v>0</v>
      </c>
      <c r="F60" s="31">
        <v>2.0980742086144262</v>
      </c>
      <c r="G60" s="31">
        <v>41.18552724442138</v>
      </c>
      <c r="H60" s="31">
        <v>16.789315516346651</v>
      </c>
      <c r="I60" s="31">
        <v>14.68966735858848</v>
      </c>
      <c r="J60" s="31">
        <v>0</v>
      </c>
    </row>
    <row r="61" spans="1:10" ht="15.75">
      <c r="A61" s="7" t="s">
        <v>55</v>
      </c>
      <c r="B61" s="31">
        <v>2153.5983914084832</v>
      </c>
      <c r="C61" s="31">
        <v>54.984797331317893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</row>
    <row r="62" spans="1:10" ht="15.75">
      <c r="A62" s="7" t="s">
        <v>56</v>
      </c>
      <c r="B62" s="31">
        <v>5191.9568359898867</v>
      </c>
      <c r="C62" s="31">
        <v>140.68092920743101</v>
      </c>
      <c r="D62" s="31">
        <v>5202.5064139826309</v>
      </c>
      <c r="E62" s="31">
        <v>163.72293063647356</v>
      </c>
      <c r="F62" s="31">
        <v>107.5725143453886</v>
      </c>
      <c r="G62" s="31">
        <v>173.54630647466198</v>
      </c>
      <c r="H62" s="31">
        <v>61.487056172364518</v>
      </c>
      <c r="I62" s="31">
        <v>31.532308783115315</v>
      </c>
      <c r="J62" s="31">
        <v>0</v>
      </c>
    </row>
    <row r="63" spans="1:10" ht="31.5">
      <c r="A63" s="11" t="s">
        <v>57</v>
      </c>
      <c r="B63" s="31">
        <v>0</v>
      </c>
      <c r="C63" s="31">
        <v>214.44156735840923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</row>
    <row r="64" spans="1:10" ht="15.75">
      <c r="A64" s="14" t="s">
        <v>58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</row>
    <row r="65" spans="1:10" ht="15.75">
      <c r="A65" s="17" t="s">
        <v>94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</row>
    <row r="66" spans="1:10" ht="15.75">
      <c r="A66" s="16" t="s">
        <v>95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</row>
    <row r="67" spans="1:10" ht="15.75">
      <c r="A67" s="16" t="s">
        <v>96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ht="15.75">
      <c r="A68" s="16" t="s">
        <v>97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</row>
    <row r="69" spans="1:10" ht="15.75">
      <c r="A69" s="15" t="s">
        <v>59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</row>
    <row r="70" spans="1:10" ht="15.75">
      <c r="A70" s="17" t="s">
        <v>98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ht="15.75">
      <c r="A71" s="11" t="s">
        <v>60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10" ht="15.75">
      <c r="A72" s="7" t="s">
        <v>61</v>
      </c>
      <c r="B72" s="31">
        <v>0</v>
      </c>
      <c r="C72" s="31">
        <v>0</v>
      </c>
      <c r="D72" s="31">
        <v>65.055968055935182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</row>
    <row r="73" spans="1:10" s="33" customFormat="1" ht="15.75">
      <c r="A73" s="8" t="s">
        <v>62</v>
      </c>
      <c r="B73" s="32">
        <f>SUM(B59:B72)</f>
        <v>8733.9356196028712</v>
      </c>
      <c r="C73" s="32">
        <f t="shared" ref="C73:J73" si="6">SUM(C59:C72)</f>
        <v>420.60081283851775</v>
      </c>
      <c r="D73" s="32">
        <f t="shared" si="6"/>
        <v>6092.0580101199539</v>
      </c>
      <c r="E73" s="32">
        <f t="shared" si="6"/>
        <v>163.72293063647356</v>
      </c>
      <c r="F73" s="32">
        <f t="shared" si="6"/>
        <v>109.67058855400302</v>
      </c>
      <c r="G73" s="32">
        <f t="shared" si="6"/>
        <v>231.15180430731866</v>
      </c>
      <c r="H73" s="32">
        <f t="shared" si="6"/>
        <v>84.872144415983897</v>
      </c>
      <c r="I73" s="32">
        <f t="shared" si="6"/>
        <v>51.710796997318766</v>
      </c>
      <c r="J73" s="32">
        <f t="shared" si="6"/>
        <v>0</v>
      </c>
    </row>
    <row r="74" spans="1:10" ht="15.75">
      <c r="A74" s="12" t="s">
        <v>63</v>
      </c>
      <c r="B74" s="31">
        <v>3758.1733472615065</v>
      </c>
      <c r="C74" s="31">
        <v>906.48300269992285</v>
      </c>
      <c r="D74" s="31">
        <v>11127.498311262534</v>
      </c>
      <c r="E74" s="31">
        <v>349.13299755721266</v>
      </c>
      <c r="F74" s="31">
        <v>22.509642581640524</v>
      </c>
      <c r="G74" s="31">
        <v>254.1732566212394</v>
      </c>
      <c r="H74" s="31">
        <v>92.148849318590891</v>
      </c>
      <c r="I74" s="31">
        <v>52.990512342504495</v>
      </c>
      <c r="J74" s="31">
        <v>6.0972994343018767</v>
      </c>
    </row>
    <row r="75" spans="1:10" ht="15.75">
      <c r="A75" s="12" t="s">
        <v>64</v>
      </c>
      <c r="B75" s="31">
        <v>1801.4090992816357</v>
      </c>
      <c r="C75" s="31">
        <v>737.77520722048257</v>
      </c>
      <c r="D75" s="31">
        <v>4902.6501197273901</v>
      </c>
      <c r="E75" s="31">
        <v>220.0792595321422</v>
      </c>
      <c r="F75" s="31">
        <v>6.6393166328974038</v>
      </c>
      <c r="G75" s="31">
        <v>182.60824277030761</v>
      </c>
      <c r="H75" s="31">
        <v>65.690246822619258</v>
      </c>
      <c r="I75" s="31">
        <v>36.520510222877142</v>
      </c>
      <c r="J75" s="31">
        <v>14.940596794989869</v>
      </c>
    </row>
    <row r="76" spans="1:10" ht="15.75">
      <c r="A76" s="12" t="s">
        <v>65</v>
      </c>
      <c r="B76" s="31">
        <v>32.170881854658944</v>
      </c>
      <c r="C76" s="31">
        <v>17.721801159161839</v>
      </c>
      <c r="D76" s="31">
        <v>91.682178778421758</v>
      </c>
      <c r="E76" s="31">
        <v>5.1983713776192602</v>
      </c>
      <c r="F76" s="31">
        <v>0.12405260811413286</v>
      </c>
      <c r="G76" s="31">
        <v>3.7097400802496656</v>
      </c>
      <c r="H76" s="31">
        <v>1.340973250111458</v>
      </c>
      <c r="I76" s="31">
        <v>0.76203744984395905</v>
      </c>
      <c r="J76" s="31">
        <v>0.17721801159161837</v>
      </c>
    </row>
    <row r="77" spans="1:10" ht="15.75">
      <c r="A77" s="12" t="s">
        <v>66</v>
      </c>
      <c r="B77" s="31">
        <v>114.62390365296805</v>
      </c>
      <c r="C77" s="31">
        <v>28.009087214611874</v>
      </c>
      <c r="D77" s="31">
        <v>128.17262420091325</v>
      </c>
      <c r="E77" s="31">
        <v>7.5700461187214616</v>
      </c>
      <c r="F77" s="31">
        <v>2.881209589041096</v>
      </c>
      <c r="G77" s="31">
        <v>7.1529228310502289</v>
      </c>
      <c r="H77" s="31">
        <v>2.5954337899543378</v>
      </c>
      <c r="I77" s="31">
        <v>1.5062785388127855</v>
      </c>
      <c r="J77" s="31">
        <v>0.7492461187214613</v>
      </c>
    </row>
    <row r="78" spans="1:10" ht="15.75">
      <c r="A78" s="12" t="s">
        <v>67</v>
      </c>
      <c r="B78" s="31">
        <v>91.178807292114541</v>
      </c>
      <c r="C78" s="31">
        <v>30.768716140682773</v>
      </c>
      <c r="D78" s="31">
        <v>214.28083670135004</v>
      </c>
      <c r="E78" s="31">
        <v>11.635609252730243</v>
      </c>
      <c r="F78" s="31">
        <v>0.21731877203542865</v>
      </c>
      <c r="G78" s="31">
        <v>7.4024206724567883</v>
      </c>
      <c r="H78" s="31">
        <v>2.6621549574340007</v>
      </c>
      <c r="I78" s="31">
        <v>1.4669017112391434</v>
      </c>
      <c r="J78" s="31">
        <v>0.26712099062688105</v>
      </c>
    </row>
    <row r="79" spans="1:10" ht="15.75">
      <c r="A79" s="12" t="s">
        <v>68</v>
      </c>
      <c r="B79" s="31">
        <v>805.01180428954422</v>
      </c>
      <c r="C79" s="31">
        <v>371.47133429573108</v>
      </c>
      <c r="D79" s="31">
        <v>2521.9484916477627</v>
      </c>
      <c r="E79" s="31">
        <v>104.53337038564652</v>
      </c>
      <c r="F79" s="31">
        <v>7.639513301711693</v>
      </c>
      <c r="G79" s="31">
        <v>85.816562796452871</v>
      </c>
      <c r="H79" s="31">
        <v>31.194042689214267</v>
      </c>
      <c r="I79" s="31">
        <v>18.08081810682615</v>
      </c>
      <c r="J79" s="31">
        <v>5.3686679727778923</v>
      </c>
    </row>
    <row r="80" spans="1:10" ht="15.75">
      <c r="A80" s="12" t="s">
        <v>69</v>
      </c>
      <c r="B80" s="31">
        <v>62.822559510567295</v>
      </c>
      <c r="C80" s="31">
        <v>20.077822024471637</v>
      </c>
      <c r="D80" s="31">
        <v>167.67155506117908</v>
      </c>
      <c r="E80" s="31">
        <v>6.0656496106785314</v>
      </c>
      <c r="F80" s="31">
        <v>2.2243948832035594</v>
      </c>
      <c r="G80" s="31">
        <v>5.4368743047830925</v>
      </c>
      <c r="H80" s="31">
        <v>1.9761056729699669</v>
      </c>
      <c r="I80" s="31">
        <v>1.1465305895439377</v>
      </c>
      <c r="J80" s="31">
        <v>0.18494883203559509</v>
      </c>
    </row>
    <row r="81" spans="1:10" ht="15.75">
      <c r="A81" s="12" t="s">
        <v>70</v>
      </c>
      <c r="B81" s="31">
        <v>139.83068539325842</v>
      </c>
      <c r="C81" s="31">
        <v>36.487553370786522</v>
      </c>
      <c r="D81" s="31">
        <v>160.33407584269662</v>
      </c>
      <c r="E81" s="31">
        <v>13.588483146067416</v>
      </c>
      <c r="F81" s="31">
        <v>2.4459269662921348</v>
      </c>
      <c r="G81" s="31">
        <v>9.1797752808988768</v>
      </c>
      <c r="H81" s="31">
        <v>3.3014578651685391</v>
      </c>
      <c r="I81" s="31">
        <v>1.8319691011235955</v>
      </c>
      <c r="J81" s="31">
        <v>0.5737359550561798</v>
      </c>
    </row>
    <row r="82" spans="1:10" ht="15.75">
      <c r="A82" s="12" t="s">
        <v>71</v>
      </c>
      <c r="B82" s="31">
        <v>682.59530201342284</v>
      </c>
      <c r="C82" s="31">
        <v>340.5167435682327</v>
      </c>
      <c r="D82" s="31">
        <v>2121.3145064317673</v>
      </c>
      <c r="E82" s="31">
        <v>156.18148769574944</v>
      </c>
      <c r="F82" s="31">
        <v>4.0689387583892618</v>
      </c>
      <c r="G82" s="31">
        <v>79.405956375838926</v>
      </c>
      <c r="H82" s="31">
        <v>28.40037052572707</v>
      </c>
      <c r="I82" s="31">
        <v>15.248245246085013</v>
      </c>
      <c r="J82" s="31">
        <v>2.0550195749440716</v>
      </c>
    </row>
    <row r="83" spans="1:10" s="33" customFormat="1" ht="15.75">
      <c r="A83" s="12" t="s">
        <v>126</v>
      </c>
      <c r="B83" s="31">
        <v>994.82367391202285</v>
      </c>
      <c r="C83" s="31">
        <v>496.27493189678108</v>
      </c>
      <c r="D83" s="31">
        <v>3091.6276180773984</v>
      </c>
      <c r="E83" s="31">
        <v>227.6209119916123</v>
      </c>
      <c r="F83" s="31">
        <v>5.9301159569973247</v>
      </c>
      <c r="G83" s="31">
        <v>115.7271114032205</v>
      </c>
      <c r="H83" s="31">
        <v>41.390711875811782</v>
      </c>
      <c r="I83" s="31">
        <v>22.223259299250429</v>
      </c>
      <c r="J83" s="31">
        <v>2.9953075598954664</v>
      </c>
    </row>
    <row r="84" spans="1:10" s="33" customFormat="1" ht="15.75">
      <c r="A84" s="12" t="s">
        <v>127</v>
      </c>
      <c r="B84" s="31">
        <v>839.72779463169843</v>
      </c>
      <c r="C84" s="31">
        <v>283.37008511988307</v>
      </c>
      <c r="D84" s="31">
        <v>1973.459565786691</v>
      </c>
      <c r="E84" s="31">
        <v>107.1605461170182</v>
      </c>
      <c r="F84" s="31">
        <v>2.0014382126170469</v>
      </c>
      <c r="G84" s="31">
        <v>68.173989117268164</v>
      </c>
      <c r="H84" s="31">
        <v>24.517618104558824</v>
      </c>
      <c r="I84" s="31">
        <v>13.509707935165068</v>
      </c>
      <c r="J84" s="31">
        <v>2.4596841700474918</v>
      </c>
    </row>
    <row r="85" spans="1:10" s="33" customFormat="1" ht="15.75">
      <c r="A85" s="12" t="s">
        <v>128</v>
      </c>
      <c r="B85" s="31">
        <v>2242.3933280231199</v>
      </c>
      <c r="C85" s="31">
        <v>1034.7465965272636</v>
      </c>
      <c r="D85" s="31">
        <v>7027.0538521340368</v>
      </c>
      <c r="E85" s="31">
        <v>291.18286720485327</v>
      </c>
      <c r="F85" s="31">
        <v>21.280135661229071</v>
      </c>
      <c r="G85" s="31">
        <v>239.04653483484199</v>
      </c>
      <c r="H85" s="31">
        <v>86.893564857054145</v>
      </c>
      <c r="I85" s="31">
        <v>50.363310157873364</v>
      </c>
      <c r="J85" s="31">
        <v>17.024108528983259</v>
      </c>
    </row>
    <row r="86" spans="1:10" s="33" customFormat="1" ht="15.75">
      <c r="A86" s="8" t="s">
        <v>72</v>
      </c>
      <c r="B86" s="32">
        <f>SUM(B74:B85)</f>
        <v>11564.761187116515</v>
      </c>
      <c r="C86" s="32">
        <f t="shared" ref="C86:J86" si="7">SUM(C74:C85)</f>
        <v>4303.7028812380122</v>
      </c>
      <c r="D86" s="32">
        <f t="shared" si="7"/>
        <v>33527.693735652145</v>
      </c>
      <c r="E86" s="32">
        <f t="shared" si="7"/>
        <v>1499.9495999900514</v>
      </c>
      <c r="F86" s="32">
        <f t="shared" si="7"/>
        <v>77.96200392416867</v>
      </c>
      <c r="G86" s="32">
        <f t="shared" si="7"/>
        <v>1057.8333870886083</v>
      </c>
      <c r="H86" s="32">
        <f t="shared" si="7"/>
        <v>382.11152972921457</v>
      </c>
      <c r="I86" s="32">
        <f t="shared" si="7"/>
        <v>215.65008070114507</v>
      </c>
      <c r="J86" s="32">
        <f t="shared" si="7"/>
        <v>52.892953943971676</v>
      </c>
    </row>
    <row r="87" spans="1:10" ht="31.5">
      <c r="A87" s="7" t="s">
        <v>73</v>
      </c>
      <c r="B87" s="31">
        <v>68.719243434431689</v>
      </c>
      <c r="C87" s="31">
        <v>0</v>
      </c>
      <c r="D87" s="31">
        <v>2446.5216435537372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</row>
    <row r="88" spans="1:10" ht="31.5">
      <c r="A88" s="11" t="s">
        <v>74</v>
      </c>
      <c r="B88" s="31">
        <v>0</v>
      </c>
      <c r="C88" s="31">
        <v>0</v>
      </c>
      <c r="D88" s="31">
        <v>1445.571954989111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</row>
    <row r="89" spans="1:10" ht="47.25">
      <c r="A89" s="11" t="s">
        <v>75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</row>
    <row r="90" spans="1:10" s="33" customFormat="1" ht="15.75">
      <c r="A90" s="6" t="s">
        <v>76</v>
      </c>
      <c r="B90" s="32">
        <f>SUM(B87:B89)</f>
        <v>68.719243434431689</v>
      </c>
      <c r="C90" s="32">
        <f t="shared" ref="C90:J90" si="8">SUM(C87:C89)</f>
        <v>0</v>
      </c>
      <c r="D90" s="32">
        <f t="shared" si="8"/>
        <v>3892.0935985428482</v>
      </c>
      <c r="E90" s="32">
        <f t="shared" si="8"/>
        <v>0</v>
      </c>
      <c r="F90" s="32">
        <f t="shared" si="8"/>
        <v>0</v>
      </c>
      <c r="G90" s="32">
        <f t="shared" si="8"/>
        <v>0</v>
      </c>
      <c r="H90" s="32">
        <f t="shared" si="8"/>
        <v>0</v>
      </c>
      <c r="I90" s="32">
        <f t="shared" si="8"/>
        <v>0</v>
      </c>
      <c r="J90" s="32">
        <f t="shared" si="8"/>
        <v>0</v>
      </c>
    </row>
    <row r="91" spans="1:10" s="33" customFormat="1" ht="15.75">
      <c r="A91" s="41"/>
      <c r="B91" s="32">
        <f>B7+B13+B24+B36+B41+B58+B73+B86+B90</f>
        <v>173959.2862351627</v>
      </c>
      <c r="C91" s="32">
        <f t="shared" ref="C91:J91" si="9">C7+C13+C24+C36+C41+C58+C73+C86+C90</f>
        <v>55648.251163586901</v>
      </c>
      <c r="D91" s="32">
        <f t="shared" si="9"/>
        <v>264221.17222146748</v>
      </c>
      <c r="E91" s="32">
        <f t="shared" si="9"/>
        <v>24859.116335022911</v>
      </c>
      <c r="F91" s="32">
        <f t="shared" si="9"/>
        <v>1936.440277591932</v>
      </c>
      <c r="G91" s="32">
        <f t="shared" si="9"/>
        <v>13962.556261767715</v>
      </c>
      <c r="H91" s="32">
        <f t="shared" si="9"/>
        <v>5027.5877110560077</v>
      </c>
      <c r="I91" s="32">
        <f t="shared" si="9"/>
        <v>2796.4137285456391</v>
      </c>
      <c r="J91" s="32">
        <f t="shared" si="9"/>
        <v>371.33248834664113</v>
      </c>
    </row>
    <row r="93" spans="1:10">
      <c r="C93" s="35"/>
      <c r="H93" s="38"/>
    </row>
    <row r="95" spans="1:10" ht="31.5">
      <c r="A95" s="42" t="s">
        <v>140</v>
      </c>
      <c r="B95" s="43">
        <f>B57+B85+B35</f>
        <v>10359.880989873176</v>
      </c>
      <c r="C95" s="43">
        <f t="shared" ref="C95:J95" si="10">C57+C85+C35</f>
        <v>5642.7810273710857</v>
      </c>
      <c r="D95" s="43">
        <f t="shared" si="10"/>
        <v>22664.576792519525</v>
      </c>
      <c r="E95" s="43">
        <f t="shared" si="10"/>
        <v>1450.9502607418378</v>
      </c>
      <c r="F95" s="43">
        <f t="shared" si="10"/>
        <v>148.78393759105785</v>
      </c>
      <c r="G95" s="43">
        <f t="shared" si="10"/>
        <v>1043.435662829301</v>
      </c>
      <c r="H95" s="43">
        <f t="shared" si="10"/>
        <v>379.67340951539325</v>
      </c>
      <c r="I95" s="43">
        <f t="shared" si="10"/>
        <v>221.84638154720676</v>
      </c>
      <c r="J95" s="43">
        <f t="shared" si="10"/>
        <v>43.624278105519601</v>
      </c>
    </row>
    <row r="96" spans="1:10" ht="31.5">
      <c r="A96" s="42" t="s">
        <v>142</v>
      </c>
      <c r="B96" s="43">
        <f>B84+B40</f>
        <v>6206.0840022111552</v>
      </c>
      <c r="C96" s="43">
        <f t="shared" ref="C96:J96" si="11">C84+C40</f>
        <v>1150.4510771404948</v>
      </c>
      <c r="D96" s="43">
        <f t="shared" si="11"/>
        <v>8017.4691863715907</v>
      </c>
      <c r="E96" s="43">
        <f t="shared" si="11"/>
        <v>107.1605461170182</v>
      </c>
      <c r="F96" s="43">
        <f t="shared" si="11"/>
        <v>97.236331346497721</v>
      </c>
      <c r="G96" s="43">
        <f t="shared" si="11"/>
        <v>725.18757055509639</v>
      </c>
      <c r="H96" s="43">
        <f t="shared" si="11"/>
        <v>260.39565927051086</v>
      </c>
      <c r="I96" s="43">
        <f t="shared" si="11"/>
        <v>142.81116427925934</v>
      </c>
      <c r="J96" s="43">
        <f t="shared" si="11"/>
        <v>2.4596841700474918</v>
      </c>
    </row>
    <row r="97" spans="1:10" ht="47.25">
      <c r="A97" s="42" t="s">
        <v>143</v>
      </c>
      <c r="B97" s="43">
        <f>B83+B56</f>
        <v>10640.304931865483</v>
      </c>
      <c r="C97" s="43">
        <f t="shared" ref="C97:J97" si="12">C83+C56</f>
        <v>2178.4520568674398</v>
      </c>
      <c r="D97" s="43">
        <f t="shared" si="12"/>
        <v>16141.7747364443</v>
      </c>
      <c r="E97" s="43">
        <f t="shared" si="12"/>
        <v>227.6209119916123</v>
      </c>
      <c r="F97" s="43">
        <f t="shared" si="12"/>
        <v>195.87352706445711</v>
      </c>
      <c r="G97" s="43">
        <f t="shared" si="12"/>
        <v>1275.3939323818915</v>
      </c>
      <c r="H97" s="43">
        <f t="shared" si="12"/>
        <v>459.73343756944121</v>
      </c>
      <c r="I97" s="43">
        <f t="shared" si="12"/>
        <v>256.97169146988409</v>
      </c>
      <c r="J97" s="43">
        <f t="shared" si="12"/>
        <v>2.9953075598954664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80" zoomScaleNormal="8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97" sqref="A97"/>
    </sheetView>
  </sheetViews>
  <sheetFormatPr defaultRowHeight="15"/>
  <cols>
    <col min="1" max="1" width="70.140625" style="10" customWidth="1"/>
    <col min="2" max="10" width="22.42578125" style="10" customWidth="1"/>
    <col min="11" max="16384" width="9.140625" style="10"/>
  </cols>
  <sheetData>
    <row r="1" spans="1:10" ht="15.75">
      <c r="J1" s="23" t="s">
        <v>137</v>
      </c>
    </row>
    <row r="2" spans="1:10" ht="27.75" customHeight="1">
      <c r="A2" s="55" t="s">
        <v>139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6.5" customHeight="1">
      <c r="A3" s="47" t="s">
        <v>0</v>
      </c>
      <c r="B3" s="48" t="s">
        <v>80</v>
      </c>
      <c r="C3" s="48" t="s">
        <v>81</v>
      </c>
      <c r="D3" s="48" t="s">
        <v>82</v>
      </c>
      <c r="E3" s="49" t="s">
        <v>83</v>
      </c>
      <c r="F3" s="49"/>
      <c r="G3" s="49"/>
      <c r="H3" s="49"/>
      <c r="I3" s="49"/>
      <c r="J3" s="49"/>
    </row>
    <row r="4" spans="1:10" s="30" customFormat="1" ht="42.75">
      <c r="A4" s="47"/>
      <c r="B4" s="48"/>
      <c r="C4" s="48"/>
      <c r="D4" s="48"/>
      <c r="E4" s="29" t="s">
        <v>84</v>
      </c>
      <c r="F4" s="29" t="s">
        <v>85</v>
      </c>
      <c r="G4" s="29" t="s">
        <v>86</v>
      </c>
      <c r="H4" s="29" t="s">
        <v>87</v>
      </c>
      <c r="I4" s="29" t="s">
        <v>88</v>
      </c>
      <c r="J4" s="29" t="s">
        <v>89</v>
      </c>
    </row>
    <row r="5" spans="1:10" ht="31.5">
      <c r="A5" s="11" t="s">
        <v>7</v>
      </c>
      <c r="B5" s="31">
        <v>2086.0783926024565</v>
      </c>
      <c r="C5" s="31">
        <v>0</v>
      </c>
      <c r="D5" s="31">
        <v>5662.8449349423499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</row>
    <row r="6" spans="1:10" ht="15.75">
      <c r="A6" s="11" t="s">
        <v>8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</row>
    <row r="7" spans="1:10" s="33" customFormat="1" ht="15.75">
      <c r="A7" s="6" t="s">
        <v>9</v>
      </c>
      <c r="B7" s="32">
        <f>SUM(B5:B6)</f>
        <v>2086.0783926024565</v>
      </c>
      <c r="C7" s="32">
        <f t="shared" ref="C7:J7" si="0">SUM(C5:C6)</f>
        <v>0</v>
      </c>
      <c r="D7" s="32">
        <f t="shared" si="0"/>
        <v>5662.8449349423499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ht="15.75">
      <c r="A8" s="11" t="s">
        <v>10</v>
      </c>
      <c r="B8" s="31">
        <v>277.75032658674803</v>
      </c>
      <c r="C8" s="31">
        <v>4550.366827341446</v>
      </c>
      <c r="D8" s="31">
        <v>10138.588090759546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0.73928706228289254</v>
      </c>
    </row>
    <row r="9" spans="1:10" ht="31.5">
      <c r="A9" s="11" t="s">
        <v>11</v>
      </c>
      <c r="B9" s="31">
        <v>0</v>
      </c>
      <c r="C9" s="31">
        <v>0</v>
      </c>
      <c r="D9" s="31">
        <v>11819.136504463409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</row>
    <row r="10" spans="1:10" ht="31.5">
      <c r="A10" s="11" t="s">
        <v>12</v>
      </c>
      <c r="B10" s="31">
        <v>0</v>
      </c>
      <c r="C10" s="31">
        <v>11700.896623536988</v>
      </c>
      <c r="D10" s="31">
        <v>1511.3606557272344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1:10" ht="15.75">
      <c r="A11" s="11" t="s">
        <v>13</v>
      </c>
      <c r="B11" s="31">
        <v>0</v>
      </c>
      <c r="C11" s="31">
        <v>1842.891586785393</v>
      </c>
      <c r="D11" s="31">
        <v>1092.082343160371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</row>
    <row r="12" spans="1:10" ht="15.75">
      <c r="A12" s="11" t="s">
        <v>14</v>
      </c>
      <c r="B12" s="31">
        <v>476.79687672811059</v>
      </c>
      <c r="C12" s="31">
        <v>6820.4741578341018</v>
      </c>
      <c r="D12" s="31">
        <v>28567.824470046082</v>
      </c>
      <c r="E12" s="31">
        <v>0</v>
      </c>
      <c r="F12" s="31">
        <v>20.957302995391707</v>
      </c>
      <c r="G12" s="31">
        <v>186.9457822580645</v>
      </c>
      <c r="H12" s="31">
        <v>67.695634792626734</v>
      </c>
      <c r="I12" s="31">
        <v>38.982142857142854</v>
      </c>
      <c r="J12" s="31">
        <v>0</v>
      </c>
    </row>
    <row r="13" spans="1:10" s="33" customFormat="1" ht="15.75">
      <c r="A13" s="6" t="s">
        <v>15</v>
      </c>
      <c r="B13" s="32">
        <f>SUM(B8:B12)</f>
        <v>754.54720331485862</v>
      </c>
      <c r="C13" s="32">
        <f t="shared" ref="C13:J13" si="1">SUM(C8:C12)</f>
        <v>24914.629195497928</v>
      </c>
      <c r="D13" s="32">
        <f t="shared" si="1"/>
        <v>53128.992064156642</v>
      </c>
      <c r="E13" s="32">
        <f t="shared" si="1"/>
        <v>0</v>
      </c>
      <c r="F13" s="32">
        <f t="shared" si="1"/>
        <v>20.957302995391707</v>
      </c>
      <c r="G13" s="32">
        <f t="shared" si="1"/>
        <v>186.9457822580645</v>
      </c>
      <c r="H13" s="32">
        <f t="shared" si="1"/>
        <v>67.695634792626734</v>
      </c>
      <c r="I13" s="32">
        <f t="shared" si="1"/>
        <v>38.982142857142854</v>
      </c>
      <c r="J13" s="32">
        <f t="shared" si="1"/>
        <v>0.73928706228289254</v>
      </c>
    </row>
    <row r="14" spans="1:10" ht="15.75">
      <c r="A14" s="12" t="s">
        <v>16</v>
      </c>
      <c r="B14" s="31">
        <v>23227.913294566475</v>
      </c>
      <c r="C14" s="31">
        <v>5539.5423502890171</v>
      </c>
      <c r="D14" s="31">
        <v>23854.074180346823</v>
      </c>
      <c r="E14" s="31">
        <v>3391.1073024277453</v>
      </c>
      <c r="F14" s="31">
        <v>138.71722543352601</v>
      </c>
      <c r="G14" s="31">
        <v>1732.5203468208092</v>
      </c>
      <c r="H14" s="31">
        <v>622.78254335260112</v>
      </c>
      <c r="I14" s="31">
        <v>343.18063583815029</v>
      </c>
      <c r="J14" s="31">
        <v>68.156396763005773</v>
      </c>
    </row>
    <row r="15" spans="1:10" ht="15.75">
      <c r="A15" s="12" t="s">
        <v>18</v>
      </c>
      <c r="B15" s="31">
        <v>18128.304732918197</v>
      </c>
      <c r="C15" s="31">
        <v>3931.1803882965119</v>
      </c>
      <c r="D15" s="31">
        <v>12901.061073104154</v>
      </c>
      <c r="E15" s="31">
        <v>2185.0801711166087</v>
      </c>
      <c r="F15" s="31">
        <v>585.79665222212748</v>
      </c>
      <c r="G15" s="31">
        <v>1166.6849782478889</v>
      </c>
      <c r="H15" s="31">
        <v>427.68726827603854</v>
      </c>
      <c r="I15" s="31">
        <v>258.52678495265718</v>
      </c>
      <c r="J15" s="31">
        <v>131.35222997526233</v>
      </c>
    </row>
    <row r="16" spans="1:10" ht="31.5">
      <c r="A16" s="11" t="s">
        <v>19</v>
      </c>
      <c r="B16" s="31">
        <v>7141.417286637482</v>
      </c>
      <c r="C16" s="31">
        <v>295.47903311631376</v>
      </c>
      <c r="D16" s="31">
        <v>1329.6529897174325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1:14" ht="15.75">
      <c r="A17" s="11" t="s">
        <v>20</v>
      </c>
      <c r="B17" s="31">
        <v>7366.3760051431591</v>
      </c>
      <c r="C17" s="31">
        <v>4318.9607875222409</v>
      </c>
      <c r="D17" s="31">
        <v>116.41918163449257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4" ht="15.75">
      <c r="A18" s="16" t="s">
        <v>90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4" ht="15.75">
      <c r="A19" s="11" t="s">
        <v>21</v>
      </c>
      <c r="B19" s="31">
        <v>17.72870652956577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N19" s="44"/>
    </row>
    <row r="20" spans="1:14" ht="15.75">
      <c r="A20" s="16" t="s">
        <v>91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4" ht="15.75">
      <c r="A21" s="16" t="s">
        <v>92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4" ht="15.75">
      <c r="A22" s="16" t="s">
        <v>93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1:14" ht="15.75">
      <c r="A23" s="11" t="s">
        <v>22</v>
      </c>
      <c r="B23" s="31">
        <v>0</v>
      </c>
      <c r="C23" s="31">
        <v>0</v>
      </c>
      <c r="D23" s="31">
        <v>4.2172880961407904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4" s="33" customFormat="1" ht="15.75">
      <c r="A24" s="6" t="s">
        <v>23</v>
      </c>
      <c r="B24" s="32">
        <f>SUM(B14:B23)</f>
        <v>55881.740025794883</v>
      </c>
      <c r="C24" s="32">
        <f t="shared" ref="C24:J24" si="2">SUM(C14:C23)</f>
        <v>14085.162559224083</v>
      </c>
      <c r="D24" s="32">
        <f t="shared" si="2"/>
        <v>38205.424712899046</v>
      </c>
      <c r="E24" s="32">
        <f t="shared" si="2"/>
        <v>5576.1874735443544</v>
      </c>
      <c r="F24" s="32">
        <f t="shared" si="2"/>
        <v>724.51387765565346</v>
      </c>
      <c r="G24" s="32">
        <f t="shared" si="2"/>
        <v>2899.2053250686981</v>
      </c>
      <c r="H24" s="32">
        <f t="shared" si="2"/>
        <v>1050.4698116286397</v>
      </c>
      <c r="I24" s="32">
        <f t="shared" si="2"/>
        <v>601.70742079080742</v>
      </c>
      <c r="J24" s="32">
        <f t="shared" si="2"/>
        <v>199.50862673826811</v>
      </c>
    </row>
    <row r="25" spans="1:14" ht="15.75">
      <c r="A25" s="12" t="s">
        <v>24</v>
      </c>
      <c r="B25" s="31">
        <v>70.607632686980608</v>
      </c>
      <c r="C25" s="31">
        <v>22.718144044321331</v>
      </c>
      <c r="D25" s="31">
        <v>121.81161440443213</v>
      </c>
      <c r="E25" s="31">
        <v>10.953309141274239</v>
      </c>
      <c r="F25" s="31">
        <v>1.9894587257617729</v>
      </c>
      <c r="G25" s="31">
        <v>5.5047240997229911</v>
      </c>
      <c r="H25" s="31">
        <v>2.0231152354570638</v>
      </c>
      <c r="I25" s="31">
        <v>1.2415662049861496</v>
      </c>
      <c r="J25" s="31">
        <v>0.36770858725761774</v>
      </c>
    </row>
    <row r="26" spans="1:14" ht="15.75">
      <c r="A26" s="12" t="s">
        <v>25</v>
      </c>
      <c r="B26" s="31">
        <v>782.94077059822234</v>
      </c>
      <c r="C26" s="31">
        <v>297.34555397982626</v>
      </c>
      <c r="D26" s="31">
        <v>1189.8716764206533</v>
      </c>
      <c r="E26" s="31">
        <v>147.97692679516629</v>
      </c>
      <c r="F26" s="31">
        <v>1.4430272645560771</v>
      </c>
      <c r="G26" s="31">
        <v>69.801458104464203</v>
      </c>
      <c r="H26" s="31">
        <v>25.328576051133528</v>
      </c>
      <c r="I26" s="31">
        <v>14.635270947767902</v>
      </c>
      <c r="J26" s="31">
        <v>3.0403443523419558</v>
      </c>
    </row>
    <row r="27" spans="1:14" ht="15.75">
      <c r="A27" s="11" t="s">
        <v>26</v>
      </c>
      <c r="B27" s="31">
        <v>22573.180855213675</v>
      </c>
      <c r="C27" s="31">
        <v>3944.198652820513</v>
      </c>
      <c r="D27" s="31">
        <v>30770.594036666665</v>
      </c>
      <c r="E27" s="31">
        <v>0</v>
      </c>
      <c r="F27" s="31">
        <v>577.1362176923077</v>
      </c>
      <c r="G27" s="31">
        <v>2373.3821148717948</v>
      </c>
      <c r="H27" s="31">
        <v>861.21690170940167</v>
      </c>
      <c r="I27" s="31">
        <v>497.14059854700849</v>
      </c>
      <c r="J27" s="31">
        <v>0</v>
      </c>
    </row>
    <row r="28" spans="1:14" ht="15.75">
      <c r="A28" s="12" t="s">
        <v>27</v>
      </c>
      <c r="B28" s="31">
        <v>31.428458367683426</v>
      </c>
      <c r="C28" s="31">
        <v>14.406133553173948</v>
      </c>
      <c r="D28" s="31">
        <v>83.345952184666103</v>
      </c>
      <c r="E28" s="31">
        <v>4.5617147568013188</v>
      </c>
      <c r="F28" s="31">
        <v>0.16488046166529266</v>
      </c>
      <c r="G28" s="31">
        <v>3.3107996702390765</v>
      </c>
      <c r="H28" s="31">
        <v>1.2245342126957954</v>
      </c>
      <c r="I28" s="31">
        <v>0.76946413849958772</v>
      </c>
      <c r="J28" s="31">
        <v>0.11871393239901071</v>
      </c>
    </row>
    <row r="29" spans="1:14" ht="15.75">
      <c r="A29" s="12" t="s">
        <v>28</v>
      </c>
      <c r="B29" s="31">
        <v>4573.2867412140577</v>
      </c>
      <c r="C29" s="31">
        <v>1457.0895623003194</v>
      </c>
      <c r="D29" s="31">
        <v>6043.1006932907349</v>
      </c>
      <c r="E29" s="31">
        <v>489.77733738019168</v>
      </c>
      <c r="F29" s="31">
        <v>66.610564217252403</v>
      </c>
      <c r="G29" s="31">
        <v>309.7845258785942</v>
      </c>
      <c r="H29" s="31">
        <v>113.38224728434504</v>
      </c>
      <c r="I29" s="31">
        <v>68.323801916932908</v>
      </c>
      <c r="J29" s="31">
        <v>13.958626198083067</v>
      </c>
    </row>
    <row r="30" spans="1:14" ht="15.75">
      <c r="A30" s="12" t="s">
        <v>29</v>
      </c>
      <c r="B30" s="31">
        <v>2994.5741136315451</v>
      </c>
      <c r="C30" s="31">
        <v>1460.8890782276869</v>
      </c>
      <c r="D30" s="31">
        <v>8734.8837583209679</v>
      </c>
      <c r="E30" s="31">
        <v>438.26584693661226</v>
      </c>
      <c r="F30" s="31">
        <v>10.226203095187619</v>
      </c>
      <c r="G30" s="31">
        <v>313.84801653593382</v>
      </c>
      <c r="H30" s="31">
        <v>113.94912020351919</v>
      </c>
      <c r="I30" s="31">
        <v>65.982384142463431</v>
      </c>
      <c r="J30" s="31">
        <v>5.1131015475938097</v>
      </c>
    </row>
    <row r="31" spans="1:14" ht="15.75">
      <c r="A31" s="12" t="s">
        <v>17</v>
      </c>
      <c r="B31" s="31">
        <v>2753.5957944616443</v>
      </c>
      <c r="C31" s="31">
        <v>1038.6020466116272</v>
      </c>
      <c r="D31" s="31">
        <v>6655.5844244926047</v>
      </c>
      <c r="E31" s="31">
        <v>597.42120760233911</v>
      </c>
      <c r="F31" s="31">
        <v>57.648090815273484</v>
      </c>
      <c r="G31" s="31">
        <v>292.42880959752324</v>
      </c>
      <c r="H31" s="31">
        <v>103.59435827313382</v>
      </c>
      <c r="I31" s="31">
        <v>52.967509287925701</v>
      </c>
      <c r="J31" s="31">
        <v>7.3907808737530107</v>
      </c>
    </row>
    <row r="32" spans="1:14" ht="15.75">
      <c r="A32" s="12" t="s">
        <v>30</v>
      </c>
      <c r="B32" s="31">
        <v>117.31555287418655</v>
      </c>
      <c r="C32" s="31">
        <v>45.062769522776577</v>
      </c>
      <c r="D32" s="31">
        <v>167.55754989154016</v>
      </c>
      <c r="E32" s="31">
        <v>13.126763286334057</v>
      </c>
      <c r="F32" s="31">
        <v>0.64377792841648585</v>
      </c>
      <c r="G32" s="31">
        <v>9.1822803687635588</v>
      </c>
      <c r="H32" s="31">
        <v>3.2831480477223431</v>
      </c>
      <c r="I32" s="31">
        <v>1.7615230477223427</v>
      </c>
      <c r="J32" s="31">
        <v>0.14045553145336226</v>
      </c>
    </row>
    <row r="33" spans="1:10" ht="15.75">
      <c r="A33" s="12" t="s">
        <v>31</v>
      </c>
      <c r="B33" s="31">
        <v>627.95505564082885</v>
      </c>
      <c r="C33" s="31">
        <v>257.25666337298543</v>
      </c>
      <c r="D33" s="31">
        <v>964.46632338833467</v>
      </c>
      <c r="E33" s="31">
        <v>60.185009689178827</v>
      </c>
      <c r="F33" s="31">
        <v>9.272572045280123</v>
      </c>
      <c r="G33" s="31">
        <v>49.967670759785115</v>
      </c>
      <c r="H33" s="31">
        <v>18.475441289332309</v>
      </c>
      <c r="I33" s="31">
        <v>11.652124904067536</v>
      </c>
      <c r="J33" s="31">
        <v>0.4198963929393707</v>
      </c>
    </row>
    <row r="34" spans="1:10" ht="15.75">
      <c r="A34" s="7" t="s">
        <v>32</v>
      </c>
      <c r="B34" s="31">
        <v>0</v>
      </c>
      <c r="C34" s="31">
        <v>0</v>
      </c>
      <c r="D34" s="31">
        <v>157.63833984893992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0" ht="15.75">
      <c r="A35" s="7" t="s">
        <v>122</v>
      </c>
      <c r="B35" s="31">
        <v>85.759860039647478</v>
      </c>
      <c r="C35" s="31">
        <v>39.310580859347013</v>
      </c>
      <c r="D35" s="31">
        <v>227.42893286202201</v>
      </c>
      <c r="E35" s="31">
        <v>12.447665098282739</v>
      </c>
      <c r="F35" s="31">
        <v>0.44991521173183019</v>
      </c>
      <c r="G35" s="31">
        <v>9.0342974515751511</v>
      </c>
      <c r="H35" s="31">
        <v>3.3413812128304952</v>
      </c>
      <c r="I35" s="31">
        <v>2.0996152284506437</v>
      </c>
      <c r="J35" s="31">
        <v>0.32393895244691778</v>
      </c>
    </row>
    <row r="36" spans="1:10" s="33" customFormat="1" ht="15.75">
      <c r="A36" s="8" t="s">
        <v>33</v>
      </c>
      <c r="B36" s="32">
        <f>SUM(B25:B35)</f>
        <v>34610.644834728468</v>
      </c>
      <c r="C36" s="32">
        <f t="shared" ref="C36:J36" si="3">SUM(C25:C35)</f>
        <v>8576.8791852925769</v>
      </c>
      <c r="D36" s="32">
        <f t="shared" si="3"/>
        <v>55116.28330177156</v>
      </c>
      <c r="E36" s="32">
        <f t="shared" si="3"/>
        <v>1774.7157806861803</v>
      </c>
      <c r="F36" s="32">
        <f t="shared" si="3"/>
        <v>725.58470745743296</v>
      </c>
      <c r="G36" s="32">
        <f t="shared" si="3"/>
        <v>3436.2446973383962</v>
      </c>
      <c r="H36" s="32">
        <f t="shared" si="3"/>
        <v>1245.8188235195712</v>
      </c>
      <c r="I36" s="32">
        <f t="shared" si="3"/>
        <v>716.57385836582478</v>
      </c>
      <c r="J36" s="32">
        <f t="shared" si="3"/>
        <v>30.873566368268122</v>
      </c>
    </row>
    <row r="37" spans="1:10" ht="15.75">
      <c r="A37" s="11" t="s">
        <v>34</v>
      </c>
      <c r="B37" s="31">
        <v>5032.4362004552831</v>
      </c>
      <c r="C37" s="31">
        <v>813.12751195390535</v>
      </c>
      <c r="D37" s="31">
        <v>5667.9230157606389</v>
      </c>
      <c r="E37" s="31">
        <v>0</v>
      </c>
      <c r="F37" s="31">
        <v>89.309124179019946</v>
      </c>
      <c r="G37" s="31">
        <v>616.13129145745063</v>
      </c>
      <c r="H37" s="31">
        <v>221.20040082343078</v>
      </c>
      <c r="I37" s="31">
        <v>121.25551404515799</v>
      </c>
      <c r="J37" s="31">
        <v>0</v>
      </c>
    </row>
    <row r="38" spans="1:10" ht="15.75">
      <c r="A38" s="12" t="s">
        <v>35</v>
      </c>
      <c r="B38" s="31">
        <v>4871.9480199518675</v>
      </c>
      <c r="C38" s="31">
        <v>1890.8232357736199</v>
      </c>
      <c r="D38" s="31">
        <v>7435.367907072432</v>
      </c>
      <c r="E38" s="31">
        <v>602.5326458349507</v>
      </c>
      <c r="F38" s="31">
        <v>73.926945811660588</v>
      </c>
      <c r="G38" s="31">
        <v>438.85909393680612</v>
      </c>
      <c r="H38" s="31">
        <v>159.22612677587145</v>
      </c>
      <c r="I38" s="31">
        <v>91.479292058070016</v>
      </c>
      <c r="J38" s="31">
        <v>10.384248117382191</v>
      </c>
    </row>
    <row r="39" spans="1:10" ht="31.5">
      <c r="A39" s="7" t="s">
        <v>44</v>
      </c>
      <c r="B39" s="31">
        <v>4775.1704981968742</v>
      </c>
      <c r="C39" s="31">
        <v>1084.3830613062642</v>
      </c>
      <c r="D39" s="31">
        <v>7547.2767503673031</v>
      </c>
      <c r="E39" s="31">
        <v>0</v>
      </c>
      <c r="F39" s="31">
        <v>9.1087885668492046</v>
      </c>
      <c r="G39" s="31">
        <v>274.56491251502604</v>
      </c>
      <c r="H39" s="31">
        <v>102.79918525444103</v>
      </c>
      <c r="I39" s="31">
        <v>68.099905836783762</v>
      </c>
      <c r="J39" s="31">
        <v>0</v>
      </c>
    </row>
    <row r="40" spans="1:10" ht="15.75">
      <c r="A40" s="11" t="s">
        <v>141</v>
      </c>
      <c r="B40" s="31">
        <v>20373.643792420542</v>
      </c>
      <c r="C40" s="31">
        <v>3291.917007979388</v>
      </c>
      <c r="D40" s="31">
        <v>22946.389379415101</v>
      </c>
      <c r="E40" s="31">
        <v>0</v>
      </c>
      <c r="F40" s="31">
        <v>361.56410686611929</v>
      </c>
      <c r="G40" s="31">
        <v>2494.3854185621722</v>
      </c>
      <c r="H40" s="31">
        <v>895.52295883404781</v>
      </c>
      <c r="I40" s="31">
        <v>490.89954365590563</v>
      </c>
      <c r="J40" s="31">
        <v>0</v>
      </c>
    </row>
    <row r="41" spans="1:10" s="33" customFormat="1" ht="15.75">
      <c r="A41" s="13" t="s">
        <v>36</v>
      </c>
      <c r="B41" s="32">
        <f>SUM(B37:B40)</f>
        <v>35053.198511024566</v>
      </c>
      <c r="C41" s="32">
        <f t="shared" ref="C41:J41" si="4">SUM(C37:C40)</f>
        <v>7080.2508170131769</v>
      </c>
      <c r="D41" s="32">
        <f t="shared" si="4"/>
        <v>43596.957052615471</v>
      </c>
      <c r="E41" s="32">
        <f t="shared" si="4"/>
        <v>602.5326458349507</v>
      </c>
      <c r="F41" s="32">
        <f t="shared" si="4"/>
        <v>533.90896542364908</v>
      </c>
      <c r="G41" s="32">
        <f t="shared" si="4"/>
        <v>3823.9407164714548</v>
      </c>
      <c r="H41" s="32">
        <f t="shared" si="4"/>
        <v>1378.7486716877911</v>
      </c>
      <c r="I41" s="32">
        <f t="shared" si="4"/>
        <v>771.73425559591738</v>
      </c>
      <c r="J41" s="32">
        <f t="shared" si="4"/>
        <v>10.384248117382191</v>
      </c>
    </row>
    <row r="42" spans="1:10" ht="15.75">
      <c r="A42" s="11" t="s">
        <v>37</v>
      </c>
      <c r="B42" s="31">
        <v>22686.488866659474</v>
      </c>
      <c r="C42" s="31">
        <v>4707.784265602244</v>
      </c>
      <c r="D42" s="31">
        <v>77135.401088772313</v>
      </c>
      <c r="E42" s="31">
        <v>19991.383773032529</v>
      </c>
      <c r="F42" s="31">
        <v>0</v>
      </c>
      <c r="G42" s="31">
        <v>0</v>
      </c>
      <c r="H42" s="31">
        <v>0</v>
      </c>
      <c r="I42" s="31">
        <v>0</v>
      </c>
      <c r="J42" s="31">
        <v>181.67460193376127</v>
      </c>
    </row>
    <row r="43" spans="1:10" ht="31.5">
      <c r="A43" s="11" t="s">
        <v>38</v>
      </c>
      <c r="B43" s="31">
        <v>6187.7594617902778</v>
      </c>
      <c r="C43" s="31">
        <v>1079.1477709528672</v>
      </c>
      <c r="D43" s="31">
        <v>8371.9164305325776</v>
      </c>
      <c r="E43" s="31">
        <v>0</v>
      </c>
      <c r="F43" s="31">
        <v>121.85228008729629</v>
      </c>
      <c r="G43" s="31">
        <v>743.9483262346439</v>
      </c>
      <c r="H43" s="31">
        <v>268.37474743919182</v>
      </c>
      <c r="I43" s="31">
        <v>150.59573814636207</v>
      </c>
      <c r="J43" s="31">
        <v>0</v>
      </c>
    </row>
    <row r="44" spans="1:10" ht="15.75">
      <c r="A44" s="12" t="s">
        <v>39</v>
      </c>
      <c r="B44" s="31">
        <v>17652.294540291045</v>
      </c>
      <c r="C44" s="31">
        <v>3914.2847954137883</v>
      </c>
      <c r="D44" s="31">
        <v>17405.212522357782</v>
      </c>
      <c r="E44" s="31">
        <v>2104.3206325444653</v>
      </c>
      <c r="F44" s="31">
        <v>1045.7240629134205</v>
      </c>
      <c r="G44" s="31">
        <v>1134.3521480523298</v>
      </c>
      <c r="H44" s="31">
        <v>411.2101920917242</v>
      </c>
      <c r="I44" s="31">
        <v>236.17915625459355</v>
      </c>
      <c r="J44" s="31">
        <v>53.227948963692491</v>
      </c>
    </row>
    <row r="45" spans="1:10" ht="15.75">
      <c r="A45" s="12" t="s">
        <v>40</v>
      </c>
      <c r="B45" s="31">
        <v>57.921392522497449</v>
      </c>
      <c r="C45" s="31">
        <v>35.754758326375359</v>
      </c>
      <c r="D45" s="31">
        <v>92.494762037294748</v>
      </c>
      <c r="E45" s="31">
        <v>8.2155705538547181</v>
      </c>
      <c r="F45" s="31">
        <v>1.1849768067538733</v>
      </c>
      <c r="G45" s="31">
        <v>5.5751925039428523</v>
      </c>
      <c r="H45" s="31">
        <v>2.0129756934780594</v>
      </c>
      <c r="I45" s="31">
        <v>1.1352968735504221</v>
      </c>
      <c r="J45" s="31">
        <v>0.17663976250115968</v>
      </c>
    </row>
    <row r="46" spans="1:10" ht="15.75">
      <c r="A46" s="12" t="s">
        <v>41</v>
      </c>
      <c r="B46" s="31">
        <v>2562.5311913453861</v>
      </c>
      <c r="C46" s="31">
        <v>596.46668449179299</v>
      </c>
      <c r="D46" s="31">
        <v>2906.4027407780127</v>
      </c>
      <c r="E46" s="31">
        <v>464.87577645140016</v>
      </c>
      <c r="F46" s="31">
        <v>24.288282853870978</v>
      </c>
      <c r="G46" s="31">
        <v>197.4757936981643</v>
      </c>
      <c r="H46" s="31">
        <v>70.486856716521487</v>
      </c>
      <c r="I46" s="31">
        <v>37.454828851025439</v>
      </c>
      <c r="J46" s="31">
        <v>5.4198947149252179</v>
      </c>
    </row>
    <row r="47" spans="1:10" ht="15.75">
      <c r="A47" s="12" t="s">
        <v>42</v>
      </c>
      <c r="B47" s="31">
        <v>13798.715162654473</v>
      </c>
      <c r="C47" s="31">
        <v>3734.9968259021252</v>
      </c>
      <c r="D47" s="31">
        <v>24848.66815091448</v>
      </c>
      <c r="E47" s="31">
        <v>1908.5907444142363</v>
      </c>
      <c r="F47" s="31">
        <v>47.909503213049923</v>
      </c>
      <c r="G47" s="31">
        <v>1055.1775951557092</v>
      </c>
      <c r="H47" s="31">
        <v>384.0542630004943</v>
      </c>
      <c r="I47" s="31">
        <v>224.94096020761245</v>
      </c>
      <c r="J47" s="31">
        <v>44.794216979733072</v>
      </c>
    </row>
    <row r="48" spans="1:10" ht="15.75">
      <c r="A48" s="12" t="s">
        <v>43</v>
      </c>
      <c r="B48" s="31">
        <v>1960.6216151167023</v>
      </c>
      <c r="C48" s="31">
        <v>591.0398726412642</v>
      </c>
      <c r="D48" s="31">
        <v>2067.8394682122989</v>
      </c>
      <c r="E48" s="31">
        <v>272.51598482091799</v>
      </c>
      <c r="F48" s="31">
        <v>39.232127150803137</v>
      </c>
      <c r="G48" s="31">
        <v>176.26916878931226</v>
      </c>
      <c r="H48" s="31">
        <v>62.881344804283408</v>
      </c>
      <c r="I48" s="31">
        <v>33.365471227322352</v>
      </c>
      <c r="J48" s="31">
        <v>3.4373862868430627</v>
      </c>
    </row>
    <row r="49" spans="1:10" ht="31.5">
      <c r="A49" s="7" t="s">
        <v>45</v>
      </c>
      <c r="B49" s="31">
        <v>18277.33183103062</v>
      </c>
      <c r="C49" s="31">
        <v>3473.8104457709164</v>
      </c>
      <c r="D49" s="31">
        <v>11351.676772476789</v>
      </c>
      <c r="E49" s="31">
        <v>3258.1808723559961</v>
      </c>
      <c r="F49" s="31">
        <v>20.66635657793805</v>
      </c>
      <c r="G49" s="31">
        <v>1628.0364304822028</v>
      </c>
      <c r="H49" s="31">
        <v>585.62859327966714</v>
      </c>
      <c r="I49" s="31">
        <v>324.02513877108373</v>
      </c>
      <c r="J49" s="31">
        <v>40.419157198656286</v>
      </c>
    </row>
    <row r="50" spans="1:10" ht="15.75">
      <c r="A50" s="11" t="s">
        <v>46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</row>
    <row r="51" spans="1:10" ht="15.75">
      <c r="A51" s="7" t="s">
        <v>47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</row>
    <row r="52" spans="1:10" ht="31.5">
      <c r="A52" s="7" t="s">
        <v>48</v>
      </c>
      <c r="B52" s="31">
        <v>834.66256595860193</v>
      </c>
      <c r="C52" s="31">
        <v>780.0614910343138</v>
      </c>
      <c r="D52" s="31">
        <v>89.706111995231069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</row>
    <row r="53" spans="1:10" ht="15.75">
      <c r="A53" s="11" t="s">
        <v>49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</row>
    <row r="54" spans="1:10" ht="15.75">
      <c r="A54" s="11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1:10" ht="15.75">
      <c r="A55" s="11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1:10" ht="31.5">
      <c r="A56" s="11" t="s">
        <v>124</v>
      </c>
      <c r="B56" s="31">
        <v>22559.711742046537</v>
      </c>
      <c r="C56" s="31">
        <v>3934.4258750293411</v>
      </c>
      <c r="D56" s="31">
        <v>30522.847881633101</v>
      </c>
      <c r="E56" s="31">
        <v>0</v>
      </c>
      <c r="F56" s="31">
        <v>444.25658889254026</v>
      </c>
      <c r="G56" s="31">
        <v>2712.3321790213295</v>
      </c>
      <c r="H56" s="31">
        <v>978.45727430637055</v>
      </c>
      <c r="I56" s="31">
        <v>549.0505678293664</v>
      </c>
      <c r="J56" s="31">
        <v>0</v>
      </c>
    </row>
    <row r="57" spans="1:10" ht="15.75">
      <c r="A57" s="11" t="s">
        <v>125</v>
      </c>
      <c r="B57" s="31">
        <v>188.83847811029639</v>
      </c>
      <c r="C57" s="31">
        <v>116.56998829683059</v>
      </c>
      <c r="D57" s="31">
        <v>301.55712675248986</v>
      </c>
      <c r="E57" s="31">
        <v>26.784941364732859</v>
      </c>
      <c r="F57" s="31">
        <v>3.8632828584394181</v>
      </c>
      <c r="G57" s="31">
        <v>18.176574553965942</v>
      </c>
      <c r="H57" s="31">
        <v>6.5627741288303998</v>
      </c>
      <c r="I57" s="31">
        <v>3.7013133822159592</v>
      </c>
      <c r="J57" s="31">
        <v>0.57589147101674276</v>
      </c>
    </row>
    <row r="58" spans="1:10" s="33" customFormat="1" ht="15.75">
      <c r="A58" s="6" t="s">
        <v>52</v>
      </c>
      <c r="B58" s="32">
        <f>SUM(B42:B57)</f>
        <v>106766.8768475259</v>
      </c>
      <c r="C58" s="32">
        <f t="shared" ref="C58:J58" si="5">SUM(C42:C57)</f>
        <v>22964.342773461856</v>
      </c>
      <c r="D58" s="32">
        <f t="shared" si="5"/>
        <v>175093.72305646236</v>
      </c>
      <c r="E58" s="32">
        <f t="shared" si="5"/>
        <v>28034.868295538134</v>
      </c>
      <c r="F58" s="32">
        <f t="shared" si="5"/>
        <v>1748.9774613541124</v>
      </c>
      <c r="G58" s="32">
        <f t="shared" si="5"/>
        <v>7671.3434084916007</v>
      </c>
      <c r="H58" s="32">
        <f t="shared" si="5"/>
        <v>2769.6690214605615</v>
      </c>
      <c r="I58" s="32">
        <f t="shared" si="5"/>
        <v>1560.4484715431322</v>
      </c>
      <c r="J58" s="32">
        <f t="shared" si="5"/>
        <v>329.72573731112931</v>
      </c>
    </row>
    <row r="59" spans="1:10" ht="15.75">
      <c r="A59" s="7" t="s">
        <v>53</v>
      </c>
      <c r="B59" s="31">
        <v>710.91830213903745</v>
      </c>
      <c r="C59" s="31">
        <v>0</v>
      </c>
      <c r="D59" s="31">
        <v>946.81215240641723</v>
      </c>
      <c r="E59" s="31">
        <v>0</v>
      </c>
      <c r="F59" s="31">
        <v>0</v>
      </c>
      <c r="G59" s="31">
        <v>72.581029411764717</v>
      </c>
      <c r="H59" s="31">
        <v>29.155227272727274</v>
      </c>
      <c r="I59" s="31">
        <v>24.262179144385026</v>
      </c>
      <c r="J59" s="31">
        <v>0</v>
      </c>
    </row>
    <row r="60" spans="1:10" ht="19.5" customHeight="1">
      <c r="A60" s="7" t="s">
        <v>54</v>
      </c>
      <c r="B60" s="31">
        <v>1112.201305656461</v>
      </c>
      <c r="C60" s="31">
        <v>9.5074810586403729</v>
      </c>
      <c r="D60" s="31">
        <v>552.95121951219517</v>
      </c>
      <c r="E60" s="31">
        <v>0</v>
      </c>
      <c r="F60" s="31">
        <v>1.9009257913855733</v>
      </c>
      <c r="G60" s="31">
        <v>37.315472755578625</v>
      </c>
      <c r="H60" s="31">
        <v>15.211684483653347</v>
      </c>
      <c r="I60" s="31">
        <v>13.309332641411523</v>
      </c>
      <c r="J60" s="31">
        <v>0</v>
      </c>
    </row>
    <row r="61" spans="1:10" ht="15.75">
      <c r="A61" s="7" t="s">
        <v>55</v>
      </c>
      <c r="B61" s="31">
        <v>7638.1526085915166</v>
      </c>
      <c r="C61" s="31">
        <v>195.01420266868209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</row>
    <row r="62" spans="1:10" ht="15.75">
      <c r="A62" s="7" t="s">
        <v>56</v>
      </c>
      <c r="B62" s="31">
        <v>5510.7921640101122</v>
      </c>
      <c r="C62" s="31">
        <v>149.32007079256894</v>
      </c>
      <c r="D62" s="31">
        <v>5521.9895860173674</v>
      </c>
      <c r="E62" s="31">
        <v>173.77706936352641</v>
      </c>
      <c r="F62" s="31">
        <v>114.17848565461141</v>
      </c>
      <c r="G62" s="31">
        <v>184.203693525338</v>
      </c>
      <c r="H62" s="31">
        <v>65.262943827635482</v>
      </c>
      <c r="I62" s="31">
        <v>33.468691216884686</v>
      </c>
      <c r="J62" s="31">
        <v>0</v>
      </c>
    </row>
    <row r="63" spans="1:10" ht="31.5">
      <c r="A63" s="11" t="s">
        <v>57</v>
      </c>
      <c r="B63" s="31">
        <v>0</v>
      </c>
      <c r="C63" s="31">
        <v>760.55843264159068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</row>
    <row r="64" spans="1:10" ht="15.75">
      <c r="A64" s="14" t="s">
        <v>58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</row>
    <row r="65" spans="1:10" ht="15.75">
      <c r="A65" s="17" t="s">
        <v>94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</row>
    <row r="66" spans="1:10" ht="15.75">
      <c r="A66" s="16" t="s">
        <v>95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</row>
    <row r="67" spans="1:10" ht="15.75">
      <c r="A67" s="16" t="s">
        <v>96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ht="15.75">
      <c r="A68" s="16" t="s">
        <v>97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</row>
    <row r="69" spans="1:10" ht="15.75">
      <c r="A69" s="15" t="s">
        <v>59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</row>
    <row r="70" spans="1:10" ht="15.75">
      <c r="A70" s="17" t="s">
        <v>98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ht="15.75">
      <c r="A71" s="11" t="s">
        <v>60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10" ht="15.75">
      <c r="A72" s="7" t="s">
        <v>61</v>
      </c>
      <c r="B72" s="31">
        <v>0</v>
      </c>
      <c r="C72" s="31">
        <v>0</v>
      </c>
      <c r="D72" s="31">
        <v>47.453031944064826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</row>
    <row r="73" spans="1:10" s="33" customFormat="1" ht="15.75">
      <c r="A73" s="8" t="s">
        <v>62</v>
      </c>
      <c r="B73" s="32">
        <f>SUM(B59:B72)</f>
        <v>14972.064380397127</v>
      </c>
      <c r="C73" s="32">
        <f t="shared" ref="C73:J73" si="6">SUM(C59:C72)</f>
        <v>1114.4001871614821</v>
      </c>
      <c r="D73" s="32">
        <f t="shared" si="6"/>
        <v>7069.2059898800444</v>
      </c>
      <c r="E73" s="32">
        <f t="shared" si="6"/>
        <v>173.77706936352641</v>
      </c>
      <c r="F73" s="32">
        <f t="shared" si="6"/>
        <v>116.07941144599698</v>
      </c>
      <c r="G73" s="32">
        <f t="shared" si="6"/>
        <v>294.10019569268132</v>
      </c>
      <c r="H73" s="32">
        <f t="shared" si="6"/>
        <v>109.6298555840161</v>
      </c>
      <c r="I73" s="32">
        <f t="shared" si="6"/>
        <v>71.040203002681238</v>
      </c>
      <c r="J73" s="32">
        <f t="shared" si="6"/>
        <v>0</v>
      </c>
    </row>
    <row r="74" spans="1:10" ht="15.75">
      <c r="A74" s="12" t="s">
        <v>63</v>
      </c>
      <c r="B74" s="31">
        <v>248.82765273849316</v>
      </c>
      <c r="C74" s="31">
        <v>60.017997300077141</v>
      </c>
      <c r="D74" s="31">
        <v>736.74868873746459</v>
      </c>
      <c r="E74" s="31">
        <v>23.116002442787352</v>
      </c>
      <c r="F74" s="31">
        <v>1.4903574183594754</v>
      </c>
      <c r="G74" s="31">
        <v>16.828743378760606</v>
      </c>
      <c r="H74" s="31">
        <v>6.101150681409103</v>
      </c>
      <c r="I74" s="31">
        <v>3.5084876574955</v>
      </c>
      <c r="J74" s="31">
        <v>0.40370056569812285</v>
      </c>
    </row>
    <row r="75" spans="1:10" ht="15.75">
      <c r="A75" s="12" t="s">
        <v>64</v>
      </c>
      <c r="B75" s="31">
        <v>97.590900718364338</v>
      </c>
      <c r="C75" s="31">
        <v>39.968792779517401</v>
      </c>
      <c r="D75" s="31">
        <v>265.59988027261005</v>
      </c>
      <c r="E75" s="31">
        <v>11.922740467857802</v>
      </c>
      <c r="F75" s="31">
        <v>0.35968336710259718</v>
      </c>
      <c r="G75" s="31">
        <v>9.8927572296923927</v>
      </c>
      <c r="H75" s="31">
        <v>3.558753177380733</v>
      </c>
      <c r="I75" s="31">
        <v>1.9784897771228589</v>
      </c>
      <c r="J75" s="31">
        <v>0.80940320501013074</v>
      </c>
    </row>
    <row r="76" spans="1:10" ht="15.75">
      <c r="A76" s="12" t="s">
        <v>65</v>
      </c>
      <c r="B76" s="31">
        <v>1329.3251181453411</v>
      </c>
      <c r="C76" s="31">
        <v>732.27819884083817</v>
      </c>
      <c r="D76" s="31">
        <v>3788.3768212215787</v>
      </c>
      <c r="E76" s="31">
        <v>214.80062862238074</v>
      </c>
      <c r="F76" s="31">
        <v>5.1259473918858669</v>
      </c>
      <c r="G76" s="31">
        <v>153.28925991975032</v>
      </c>
      <c r="H76" s="31">
        <v>55.410026749888544</v>
      </c>
      <c r="I76" s="31">
        <v>31.487962550156041</v>
      </c>
      <c r="J76" s="31">
        <v>7.3227819884083818</v>
      </c>
    </row>
    <row r="77" spans="1:10" ht="15.75">
      <c r="A77" s="12" t="s">
        <v>66</v>
      </c>
      <c r="B77" s="31">
        <v>3595.125096347032</v>
      </c>
      <c r="C77" s="31">
        <v>878.49191278538808</v>
      </c>
      <c r="D77" s="31">
        <v>4020.0743757990872</v>
      </c>
      <c r="E77" s="31">
        <v>237.43095388127853</v>
      </c>
      <c r="F77" s="31">
        <v>90.367790410958904</v>
      </c>
      <c r="G77" s="31">
        <v>224.34807716894977</v>
      </c>
      <c r="H77" s="31">
        <v>81.404566210045658</v>
      </c>
      <c r="I77" s="31">
        <v>47.243721461187214</v>
      </c>
      <c r="J77" s="31">
        <v>23.49975388127854</v>
      </c>
    </row>
    <row r="78" spans="1:10" ht="15.75">
      <c r="A78" s="12" t="s">
        <v>67</v>
      </c>
      <c r="B78" s="31">
        <v>915.77119270788546</v>
      </c>
      <c r="C78" s="31">
        <v>309.03128385931723</v>
      </c>
      <c r="D78" s="31">
        <v>2152.1691632986499</v>
      </c>
      <c r="E78" s="31">
        <v>116.86439074726975</v>
      </c>
      <c r="F78" s="31">
        <v>2.1826812279645713</v>
      </c>
      <c r="G78" s="31">
        <v>74.347579327543215</v>
      </c>
      <c r="H78" s="31">
        <v>26.737845042565997</v>
      </c>
      <c r="I78" s="31">
        <v>14.733098288760855</v>
      </c>
      <c r="J78" s="31">
        <v>2.682879009373119</v>
      </c>
    </row>
    <row r="79" spans="1:10" ht="15.75">
      <c r="A79" s="12" t="s">
        <v>68</v>
      </c>
      <c r="B79" s="31">
        <v>37.986195710455767</v>
      </c>
      <c r="C79" s="31">
        <v>17.528665704268921</v>
      </c>
      <c r="D79" s="31">
        <v>119.00350835223759</v>
      </c>
      <c r="E79" s="31">
        <v>4.9326296143534751</v>
      </c>
      <c r="F79" s="31">
        <v>0.36048669828830687</v>
      </c>
      <c r="G79" s="31">
        <v>4.0494372035471233</v>
      </c>
      <c r="H79" s="31">
        <v>1.4719573107857289</v>
      </c>
      <c r="I79" s="31">
        <v>0.85318189317385029</v>
      </c>
      <c r="J79" s="31">
        <v>0.25333202722210763</v>
      </c>
    </row>
    <row r="80" spans="1:10" ht="15.75">
      <c r="A80" s="12" t="s">
        <v>69</v>
      </c>
      <c r="B80" s="31">
        <v>2909.6764404894325</v>
      </c>
      <c r="C80" s="31">
        <v>929.92017797552842</v>
      </c>
      <c r="D80" s="31">
        <v>7765.8404449388199</v>
      </c>
      <c r="E80" s="31">
        <v>280.93535038932146</v>
      </c>
      <c r="F80" s="31">
        <v>103.02460511679644</v>
      </c>
      <c r="G80" s="31">
        <v>251.81312569521691</v>
      </c>
      <c r="H80" s="31">
        <v>91.52489432703004</v>
      </c>
      <c r="I80" s="31">
        <v>53.102469410456052</v>
      </c>
      <c r="J80" s="31">
        <v>8.5660511679644031</v>
      </c>
    </row>
    <row r="81" spans="1:10" ht="15.75">
      <c r="A81" s="12" t="s">
        <v>70</v>
      </c>
      <c r="B81" s="31">
        <v>3333.1733146067413</v>
      </c>
      <c r="C81" s="31">
        <v>869.76144662921342</v>
      </c>
      <c r="D81" s="31">
        <v>3821.9169241573031</v>
      </c>
      <c r="E81" s="31">
        <v>323.9115168539326</v>
      </c>
      <c r="F81" s="31">
        <v>58.304073033707866</v>
      </c>
      <c r="G81" s="31">
        <v>218.82022471910111</v>
      </c>
      <c r="H81" s="31">
        <v>78.697542134831451</v>
      </c>
      <c r="I81" s="31">
        <v>43.6690308988764</v>
      </c>
      <c r="J81" s="31">
        <v>13.676264044943819</v>
      </c>
    </row>
    <row r="82" spans="1:10" ht="15.75">
      <c r="A82" s="12" t="s">
        <v>71</v>
      </c>
      <c r="B82" s="31">
        <v>147.80469798657717</v>
      </c>
      <c r="C82" s="31">
        <v>73.73325643176733</v>
      </c>
      <c r="D82" s="31">
        <v>459.33549356823266</v>
      </c>
      <c r="E82" s="31">
        <v>33.818512304250561</v>
      </c>
      <c r="F82" s="31">
        <v>0.88106124161073829</v>
      </c>
      <c r="G82" s="31">
        <v>17.194043624161072</v>
      </c>
      <c r="H82" s="31">
        <v>6.1496294742729303</v>
      </c>
      <c r="I82" s="31">
        <v>3.301754753914989</v>
      </c>
      <c r="J82" s="31">
        <v>0.44498042505592839</v>
      </c>
    </row>
    <row r="83" spans="1:10" s="33" customFormat="1" ht="15.75">
      <c r="A83" s="12" t="s">
        <v>126</v>
      </c>
      <c r="B83" s="31">
        <v>2326.7823260879768</v>
      </c>
      <c r="C83" s="31">
        <v>1160.732068103219</v>
      </c>
      <c r="D83" s="31">
        <v>7230.9743819226005</v>
      </c>
      <c r="E83" s="31">
        <v>532.3800880083877</v>
      </c>
      <c r="F83" s="31">
        <v>13.869884043002676</v>
      </c>
      <c r="G83" s="31">
        <v>270.67288859677944</v>
      </c>
      <c r="H83" s="31">
        <v>96.808288124188223</v>
      </c>
      <c r="I83" s="31">
        <v>51.977740700749578</v>
      </c>
      <c r="J83" s="31">
        <v>7.0056924401045331</v>
      </c>
    </row>
    <row r="84" spans="1:10" s="33" customFormat="1" ht="15.75">
      <c r="A84" s="12" t="s">
        <v>127</v>
      </c>
      <c r="B84" s="31">
        <v>3188.0692053683015</v>
      </c>
      <c r="C84" s="31">
        <v>1075.8289148801168</v>
      </c>
      <c r="D84" s="31">
        <v>7492.3394342133097</v>
      </c>
      <c r="E84" s="31">
        <v>406.84045388298176</v>
      </c>
      <c r="F84" s="31">
        <v>7.5985617873829527</v>
      </c>
      <c r="G84" s="31">
        <v>258.82601088273185</v>
      </c>
      <c r="H84" s="31">
        <v>93.082381895441173</v>
      </c>
      <c r="I84" s="31">
        <v>51.290292064834929</v>
      </c>
      <c r="J84" s="31">
        <v>9.3383158299525082</v>
      </c>
    </row>
    <row r="85" spans="1:10" s="33" customFormat="1" ht="15.75">
      <c r="A85" s="12" t="s">
        <v>128</v>
      </c>
      <c r="B85" s="31">
        <v>75.855671976880274</v>
      </c>
      <c r="C85" s="31">
        <v>35.003403472736387</v>
      </c>
      <c r="D85" s="31">
        <v>237.71114786596286</v>
      </c>
      <c r="E85" s="31">
        <v>9.8501327951467665</v>
      </c>
      <c r="F85" s="31">
        <v>0.71986433877092837</v>
      </c>
      <c r="G85" s="31">
        <v>8.0864651651579909</v>
      </c>
      <c r="H85" s="31">
        <v>2.9394351429458547</v>
      </c>
      <c r="I85" s="31">
        <v>1.7036898421266329</v>
      </c>
      <c r="J85" s="31">
        <v>0.57589147101674276</v>
      </c>
    </row>
    <row r="86" spans="1:10" s="33" customFormat="1" ht="15.75">
      <c r="A86" s="8" t="s">
        <v>72</v>
      </c>
      <c r="B86" s="32">
        <f>SUM(B74:B85)</f>
        <v>18205.987812883479</v>
      </c>
      <c r="C86" s="32">
        <f t="shared" ref="C86:J86" si="7">SUM(C74:C85)</f>
        <v>6182.2961187619876</v>
      </c>
      <c r="D86" s="32">
        <f t="shared" si="7"/>
        <v>38090.090264347862</v>
      </c>
      <c r="E86" s="32">
        <f t="shared" si="7"/>
        <v>2196.8034000099483</v>
      </c>
      <c r="F86" s="32">
        <f t="shared" si="7"/>
        <v>284.28499607583132</v>
      </c>
      <c r="G86" s="32">
        <f t="shared" si="7"/>
        <v>1508.1686129113918</v>
      </c>
      <c r="H86" s="32">
        <f t="shared" si="7"/>
        <v>543.88647027078548</v>
      </c>
      <c r="I86" s="32">
        <f t="shared" si="7"/>
        <v>304.8499192988549</v>
      </c>
      <c r="J86" s="32">
        <f t="shared" si="7"/>
        <v>74.579046056028346</v>
      </c>
    </row>
    <row r="87" spans="1:10" ht="31.5">
      <c r="A87" s="7" t="s">
        <v>73</v>
      </c>
      <c r="B87" s="31">
        <v>99.280756565568311</v>
      </c>
      <c r="C87" s="31">
        <v>0</v>
      </c>
      <c r="D87" s="31">
        <v>3534.5633564462623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</row>
    <row r="88" spans="1:10" ht="31.5">
      <c r="A88" s="11" t="s">
        <v>74</v>
      </c>
      <c r="B88" s="31">
        <v>0</v>
      </c>
      <c r="C88" s="31">
        <v>0</v>
      </c>
      <c r="D88" s="31">
        <v>1054.4270450108891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</row>
    <row r="89" spans="1:10" ht="47.25">
      <c r="A89" s="11" t="s">
        <v>75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</row>
    <row r="90" spans="1:10" s="33" customFormat="1" ht="15.75">
      <c r="A90" s="6" t="s">
        <v>76</v>
      </c>
      <c r="B90" s="32">
        <f>SUM(B87:B89)</f>
        <v>99.280756565568311</v>
      </c>
      <c r="C90" s="32">
        <f t="shared" ref="C90:J90" si="8">SUM(C87:C89)</f>
        <v>0</v>
      </c>
      <c r="D90" s="32">
        <f t="shared" si="8"/>
        <v>4588.9904014571512</v>
      </c>
      <c r="E90" s="32">
        <f t="shared" si="8"/>
        <v>0</v>
      </c>
      <c r="F90" s="32">
        <f t="shared" si="8"/>
        <v>0</v>
      </c>
      <c r="G90" s="32">
        <f t="shared" si="8"/>
        <v>0</v>
      </c>
      <c r="H90" s="32">
        <f t="shared" si="8"/>
        <v>0</v>
      </c>
      <c r="I90" s="32">
        <f t="shared" si="8"/>
        <v>0</v>
      </c>
      <c r="J90" s="32">
        <f t="shared" si="8"/>
        <v>0</v>
      </c>
    </row>
    <row r="91" spans="1:10" s="33" customFormat="1" ht="15.75">
      <c r="A91" s="41"/>
      <c r="B91" s="32">
        <f>B7+B13+B24+B36+B41+B58+B73+B86+B90</f>
        <v>268430.41876483732</v>
      </c>
      <c r="C91" s="32">
        <f t="shared" ref="C91:J91" si="9">C7+C13+C24+C36+C41+C58+C73+C86+C90</f>
        <v>84917.960836413113</v>
      </c>
      <c r="D91" s="32">
        <f t="shared" si="9"/>
        <v>420552.51177853241</v>
      </c>
      <c r="E91" s="32">
        <f t="shared" si="9"/>
        <v>38358.884664977093</v>
      </c>
      <c r="F91" s="32">
        <f t="shared" si="9"/>
        <v>4154.3067224080678</v>
      </c>
      <c r="G91" s="32">
        <f t="shared" si="9"/>
        <v>19819.948738232288</v>
      </c>
      <c r="H91" s="32">
        <f t="shared" si="9"/>
        <v>7165.9182889439917</v>
      </c>
      <c r="I91" s="32">
        <f t="shared" si="9"/>
        <v>4065.3362714543609</v>
      </c>
      <c r="J91" s="32">
        <f t="shared" si="9"/>
        <v>645.81051165335896</v>
      </c>
    </row>
    <row r="93" spans="1:10">
      <c r="C93" s="35"/>
      <c r="H93" s="38"/>
    </row>
    <row r="95" spans="1:10" ht="31.5">
      <c r="A95" s="42" t="s">
        <v>140</v>
      </c>
      <c r="B95" s="43">
        <f>B57+B85+B35</f>
        <v>350.45401012682419</v>
      </c>
      <c r="C95" s="43">
        <f t="shared" ref="C95:J95" si="10">C57+C85+C35</f>
        <v>190.88397262891397</v>
      </c>
      <c r="D95" s="43">
        <f t="shared" si="10"/>
        <v>766.69720748047484</v>
      </c>
      <c r="E95" s="43">
        <f t="shared" si="10"/>
        <v>49.082739258162363</v>
      </c>
      <c r="F95" s="43">
        <f t="shared" si="10"/>
        <v>5.0330624089421763</v>
      </c>
      <c r="G95" s="43">
        <f t="shared" si="10"/>
        <v>35.29733717069908</v>
      </c>
      <c r="H95" s="43">
        <f t="shared" si="10"/>
        <v>12.84359048460675</v>
      </c>
      <c r="I95" s="43">
        <f t="shared" si="10"/>
        <v>7.5046184527932365</v>
      </c>
      <c r="J95" s="43">
        <f t="shared" si="10"/>
        <v>1.4757218944804034</v>
      </c>
    </row>
    <row r="96" spans="1:10" ht="31.5">
      <c r="A96" s="42" t="s">
        <v>142</v>
      </c>
      <c r="B96" s="43">
        <f>B84+B40</f>
        <v>23561.712997788843</v>
      </c>
      <c r="C96" s="43">
        <f t="shared" ref="C96:J96" si="11">C84+C40</f>
        <v>4367.7459228595053</v>
      </c>
      <c r="D96" s="43">
        <f t="shared" si="11"/>
        <v>30438.728813628411</v>
      </c>
      <c r="E96" s="43">
        <f t="shared" si="11"/>
        <v>406.84045388298176</v>
      </c>
      <c r="F96" s="43">
        <f t="shared" si="11"/>
        <v>369.16266865350224</v>
      </c>
      <c r="G96" s="43">
        <f t="shared" si="11"/>
        <v>2753.2114294449038</v>
      </c>
      <c r="H96" s="43">
        <f t="shared" si="11"/>
        <v>988.60534072948894</v>
      </c>
      <c r="I96" s="43">
        <f t="shared" si="11"/>
        <v>542.18983572074058</v>
      </c>
      <c r="J96" s="43">
        <f t="shared" si="11"/>
        <v>9.3383158299525082</v>
      </c>
    </row>
    <row r="97" spans="1:10" ht="47.25">
      <c r="A97" s="42" t="s">
        <v>143</v>
      </c>
      <c r="B97" s="43">
        <f>B83+B56</f>
        <v>24886.494068134514</v>
      </c>
      <c r="C97" s="43">
        <f t="shared" ref="C97:J97" si="12">C83+C56</f>
        <v>5095.1579431325599</v>
      </c>
      <c r="D97" s="43">
        <f t="shared" si="12"/>
        <v>37753.822263555703</v>
      </c>
      <c r="E97" s="43">
        <f t="shared" si="12"/>
        <v>532.3800880083877</v>
      </c>
      <c r="F97" s="43">
        <f t="shared" si="12"/>
        <v>458.12647293554295</v>
      </c>
      <c r="G97" s="43">
        <f t="shared" si="12"/>
        <v>2983.005067618109</v>
      </c>
      <c r="H97" s="43">
        <f t="shared" si="12"/>
        <v>1075.2655624305587</v>
      </c>
      <c r="I97" s="43">
        <f t="shared" si="12"/>
        <v>601.02830853011596</v>
      </c>
      <c r="J97" s="43">
        <f t="shared" si="12"/>
        <v>7.0056924401045331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19685039370078741" right="0.19685039370078741" top="0.39370078740157483" bottom="0.31496062992125984" header="0.19685039370078741" footer="0.19685039370078741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86" sqref="A86"/>
    </sheetView>
  </sheetViews>
  <sheetFormatPr defaultRowHeight="15"/>
  <cols>
    <col min="1" max="1" width="70.140625" style="10" customWidth="1"/>
    <col min="2" max="7" width="22.42578125" style="10" customWidth="1"/>
    <col min="8" max="16384" width="9.140625" style="10"/>
  </cols>
  <sheetData>
    <row r="1" spans="1:7" ht="15.75">
      <c r="G1" s="39" t="s">
        <v>111</v>
      </c>
    </row>
    <row r="2" spans="1:7" ht="45" customHeight="1">
      <c r="A2" s="45" t="s">
        <v>78</v>
      </c>
      <c r="B2" s="45"/>
      <c r="C2" s="45"/>
      <c r="D2" s="45"/>
      <c r="E2" s="45"/>
      <c r="F2" s="45"/>
      <c r="G2" s="45"/>
    </row>
    <row r="3" spans="1:7" s="30" customFormat="1" ht="71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</row>
    <row r="4" spans="1:7" ht="31.5">
      <c r="A4" s="11" t="s">
        <v>7</v>
      </c>
      <c r="B4" s="31">
        <v>357.70338848528377</v>
      </c>
      <c r="C4" s="31">
        <v>12.324205737060401</v>
      </c>
      <c r="D4" s="31">
        <v>0</v>
      </c>
      <c r="E4" s="31">
        <v>247.38399490771633</v>
      </c>
      <c r="F4" s="31">
        <v>0</v>
      </c>
      <c r="G4" s="31">
        <v>0</v>
      </c>
    </row>
    <row r="5" spans="1:7" ht="15.75">
      <c r="A5" s="11" t="s">
        <v>8</v>
      </c>
      <c r="B5" s="31">
        <v>5.7723064244371312</v>
      </c>
      <c r="C5" s="31">
        <v>52.346317941432858</v>
      </c>
      <c r="D5" s="31">
        <v>0</v>
      </c>
      <c r="E5" s="31">
        <v>32.954874418361022</v>
      </c>
      <c r="F5" s="31">
        <v>0</v>
      </c>
      <c r="G5" s="31">
        <v>0</v>
      </c>
    </row>
    <row r="6" spans="1:7" s="33" customFormat="1" ht="15.75">
      <c r="A6" s="6" t="s">
        <v>9</v>
      </c>
      <c r="B6" s="32">
        <f>SUM(B4:B5)</f>
        <v>363.47569490972091</v>
      </c>
      <c r="C6" s="32">
        <f t="shared" ref="C6:G6" si="0">SUM(C4:C5)</f>
        <v>64.670523678493254</v>
      </c>
      <c r="D6" s="32">
        <f t="shared" si="0"/>
        <v>0</v>
      </c>
      <c r="E6" s="32">
        <f t="shared" si="0"/>
        <v>280.33886932607737</v>
      </c>
      <c r="F6" s="32">
        <f t="shared" si="0"/>
        <v>0</v>
      </c>
      <c r="G6" s="32">
        <f t="shared" si="0"/>
        <v>0</v>
      </c>
    </row>
    <row r="7" spans="1:7" ht="15.75">
      <c r="A7" s="11" t="s">
        <v>10</v>
      </c>
      <c r="B7" s="31">
        <v>3083.7005766681009</v>
      </c>
      <c r="C7" s="31">
        <v>12.301384693822119</v>
      </c>
      <c r="D7" s="31">
        <v>38.888685783820833</v>
      </c>
      <c r="E7" s="31">
        <v>0</v>
      </c>
      <c r="F7" s="31">
        <v>0</v>
      </c>
      <c r="G7" s="31">
        <v>0</v>
      </c>
    </row>
    <row r="8" spans="1:7" ht="31.5">
      <c r="A8" s="11" t="s">
        <v>11</v>
      </c>
      <c r="B8" s="31">
        <v>2039.6523495601205</v>
      </c>
      <c r="C8" s="31">
        <v>171.23893805309734</v>
      </c>
      <c r="D8" s="31">
        <v>0</v>
      </c>
      <c r="E8" s="31">
        <v>2328.001718081181</v>
      </c>
      <c r="F8" s="31">
        <v>0</v>
      </c>
      <c r="G8" s="31">
        <v>0</v>
      </c>
    </row>
    <row r="9" spans="1:7" ht="31.5">
      <c r="A9" s="11" t="s">
        <v>12</v>
      </c>
      <c r="B9" s="31">
        <v>3441.7631629893199</v>
      </c>
      <c r="C9" s="31">
        <v>111.02062363595756</v>
      </c>
      <c r="D9" s="31">
        <v>66.781460087974139</v>
      </c>
      <c r="E9" s="31">
        <v>704.0099154929577</v>
      </c>
      <c r="F9" s="31">
        <v>49.578456338028168</v>
      </c>
      <c r="G9" s="31">
        <v>0</v>
      </c>
    </row>
    <row r="10" spans="1:7" ht="15.75">
      <c r="A10" s="11" t="s">
        <v>13</v>
      </c>
      <c r="B10" s="31">
        <v>1283.8110822942645</v>
      </c>
      <c r="C10" s="31">
        <v>164</v>
      </c>
      <c r="D10" s="31">
        <v>164.10144389027431</v>
      </c>
      <c r="E10" s="31">
        <v>132.00171428571429</v>
      </c>
      <c r="F10" s="31">
        <v>21.427714285714284</v>
      </c>
      <c r="G10" s="31">
        <v>0</v>
      </c>
    </row>
    <row r="11" spans="1:7" ht="15.75">
      <c r="A11" s="11" t="s">
        <v>14</v>
      </c>
      <c r="B11" s="31">
        <v>13248.584741621344</v>
      </c>
      <c r="C11" s="31">
        <v>823.41142857142847</v>
      </c>
      <c r="D11" s="31">
        <v>318.34908814974074</v>
      </c>
      <c r="E11" s="31">
        <v>731.33726159554737</v>
      </c>
      <c r="F11" s="31">
        <v>13.591569573283858</v>
      </c>
      <c r="G11" s="31">
        <v>145.50691244239633</v>
      </c>
    </row>
    <row r="12" spans="1:7" s="33" customFormat="1" ht="15.75">
      <c r="A12" s="6" t="s">
        <v>15</v>
      </c>
      <c r="B12" s="32">
        <f>SUM(B7:B11)</f>
        <v>23097.511913133148</v>
      </c>
      <c r="C12" s="32">
        <f t="shared" ref="C12:G12" si="1">SUM(C7:C11)</f>
        <v>1281.9723749543055</v>
      </c>
      <c r="D12" s="32">
        <f t="shared" si="1"/>
        <v>588.12067791181005</v>
      </c>
      <c r="E12" s="32">
        <f t="shared" si="1"/>
        <v>3895.3506094554</v>
      </c>
      <c r="F12" s="32">
        <f t="shared" si="1"/>
        <v>84.597740197026312</v>
      </c>
      <c r="G12" s="32">
        <f t="shared" si="1"/>
        <v>145.50691244239633</v>
      </c>
    </row>
    <row r="13" spans="1:7" ht="15.75">
      <c r="A13" s="12" t="s">
        <v>16</v>
      </c>
      <c r="B13" s="31">
        <v>195.96441972717733</v>
      </c>
      <c r="C13" s="31">
        <v>0</v>
      </c>
      <c r="D13" s="31">
        <v>14.19035886673662</v>
      </c>
      <c r="E13" s="31">
        <v>80.701466029859091</v>
      </c>
      <c r="F13" s="31">
        <v>0</v>
      </c>
      <c r="G13" s="31">
        <v>606.93224693641616</v>
      </c>
    </row>
    <row r="14" spans="1:7" ht="15.75">
      <c r="A14" s="12" t="s">
        <v>18</v>
      </c>
      <c r="B14" s="31">
        <v>123.96017518248175</v>
      </c>
      <c r="C14" s="31">
        <v>0</v>
      </c>
      <c r="D14" s="31">
        <v>0</v>
      </c>
      <c r="E14" s="31">
        <v>39.705738916256159</v>
      </c>
      <c r="F14" s="31">
        <v>0</v>
      </c>
      <c r="G14" s="31">
        <v>193.77292501919302</v>
      </c>
    </row>
    <row r="15" spans="1:7" ht="31.5">
      <c r="A15" s="11" t="s">
        <v>19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ht="15.75">
      <c r="A16" s="11" t="s">
        <v>20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.75">
      <c r="A17" s="11" t="s">
        <v>21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>
      <c r="A18" s="11" t="s">
        <v>22</v>
      </c>
      <c r="B18" s="31">
        <v>0</v>
      </c>
      <c r="C18" s="31">
        <v>0</v>
      </c>
      <c r="D18" s="31">
        <v>0</v>
      </c>
      <c r="E18" s="31">
        <v>4.1064253515885261</v>
      </c>
      <c r="F18" s="31">
        <v>0</v>
      </c>
      <c r="G18" s="31">
        <v>0</v>
      </c>
    </row>
    <row r="19" spans="1:7" s="33" customFormat="1" ht="15.75">
      <c r="A19" s="6" t="s">
        <v>23</v>
      </c>
      <c r="B19" s="32">
        <f>SUM(B13:B18)</f>
        <v>319.92459490965905</v>
      </c>
      <c r="C19" s="32">
        <f t="shared" ref="C19:G19" si="2">SUM(C13:C18)</f>
        <v>0</v>
      </c>
      <c r="D19" s="32">
        <f t="shared" si="2"/>
        <v>14.19035886673662</v>
      </c>
      <c r="E19" s="32">
        <f t="shared" si="2"/>
        <v>124.51363029770378</v>
      </c>
      <c r="F19" s="32">
        <f t="shared" si="2"/>
        <v>0</v>
      </c>
      <c r="G19" s="32">
        <f t="shared" si="2"/>
        <v>800.70517195560922</v>
      </c>
    </row>
    <row r="20" spans="1:7" ht="15.75">
      <c r="A20" s="12" t="s">
        <v>24</v>
      </c>
      <c r="B20" s="31">
        <v>0</v>
      </c>
      <c r="C20" s="31">
        <v>0</v>
      </c>
      <c r="D20" s="31">
        <v>0</v>
      </c>
      <c r="E20" s="31">
        <v>482.45613105021442</v>
      </c>
      <c r="F20" s="31">
        <v>0</v>
      </c>
      <c r="G20" s="31">
        <v>3319.5860875346261</v>
      </c>
    </row>
    <row r="21" spans="1:7" ht="15.75">
      <c r="A21" s="12" t="s">
        <v>25</v>
      </c>
      <c r="B21" s="31">
        <v>889.37402746343912</v>
      </c>
      <c r="C21" s="31">
        <v>0</v>
      </c>
      <c r="D21" s="31">
        <v>0</v>
      </c>
      <c r="E21" s="31">
        <v>1057.5499663158912</v>
      </c>
      <c r="F21" s="31">
        <v>0</v>
      </c>
      <c r="G21" s="31">
        <v>5578.936567262559</v>
      </c>
    </row>
    <row r="22" spans="1:7" ht="15.75">
      <c r="A22" s="11" t="s">
        <v>26</v>
      </c>
      <c r="B22" s="31">
        <v>0</v>
      </c>
      <c r="C22" s="31">
        <v>0</v>
      </c>
      <c r="D22" s="31">
        <v>0</v>
      </c>
      <c r="E22" s="31">
        <v>562.41672912147533</v>
      </c>
      <c r="F22" s="31">
        <v>0</v>
      </c>
      <c r="G22" s="31">
        <v>0</v>
      </c>
    </row>
    <row r="23" spans="1:7" ht="15.75">
      <c r="A23" s="12" t="s">
        <v>27</v>
      </c>
      <c r="B23" s="31">
        <v>252.67537254901961</v>
      </c>
      <c r="C23" s="31">
        <v>0</v>
      </c>
      <c r="D23" s="31">
        <v>0</v>
      </c>
      <c r="E23" s="31">
        <v>110.75719934083884</v>
      </c>
      <c r="F23" s="31">
        <v>0</v>
      </c>
      <c r="G23" s="31">
        <v>956.33829348722179</v>
      </c>
    </row>
    <row r="24" spans="1:7" ht="15.75">
      <c r="A24" s="12" t="s">
        <v>28</v>
      </c>
      <c r="B24" s="31">
        <v>10.797704675128394</v>
      </c>
      <c r="C24" s="31">
        <v>0</v>
      </c>
      <c r="D24" s="31">
        <v>0</v>
      </c>
      <c r="E24" s="31">
        <v>3.9946806603752116</v>
      </c>
      <c r="F24" s="31">
        <v>0</v>
      </c>
      <c r="G24" s="31">
        <v>67.476038338658142</v>
      </c>
    </row>
    <row r="25" spans="1:7" ht="15.75">
      <c r="A25" s="12" t="s">
        <v>29</v>
      </c>
      <c r="B25" s="31">
        <v>4.0005658536585367</v>
      </c>
      <c r="C25" s="31">
        <v>0</v>
      </c>
      <c r="D25" s="31">
        <v>0</v>
      </c>
      <c r="E25" s="31">
        <v>2.1466951449513876</v>
      </c>
      <c r="F25" s="31">
        <v>0</v>
      </c>
      <c r="G25" s="31">
        <v>83.44265762136952</v>
      </c>
    </row>
    <row r="26" spans="1:7" ht="15.75">
      <c r="A26" s="12" t="s">
        <v>17</v>
      </c>
      <c r="B26" s="31">
        <v>2060.6368023940522</v>
      </c>
      <c r="C26" s="31">
        <v>0</v>
      </c>
      <c r="D26" s="31">
        <v>156.95219703259079</v>
      </c>
      <c r="E26" s="31">
        <v>925.88003722952988</v>
      </c>
      <c r="F26" s="31">
        <v>0</v>
      </c>
      <c r="G26" s="31">
        <v>7803.1921465428268</v>
      </c>
    </row>
    <row r="27" spans="1:7" ht="15.75">
      <c r="A27" s="12" t="s">
        <v>30</v>
      </c>
      <c r="B27" s="31">
        <v>1033.3898468443829</v>
      </c>
      <c r="C27" s="31">
        <v>0</v>
      </c>
      <c r="D27" s="31">
        <v>0</v>
      </c>
      <c r="E27" s="31">
        <v>468.84457294862949</v>
      </c>
      <c r="F27" s="31">
        <v>0</v>
      </c>
      <c r="G27" s="31">
        <v>3418.0597939262475</v>
      </c>
    </row>
    <row r="28" spans="1:7" ht="15.75">
      <c r="A28" s="12" t="s">
        <v>31</v>
      </c>
      <c r="B28" s="31">
        <v>980.91154411764728</v>
      </c>
      <c r="C28" s="31">
        <v>0</v>
      </c>
      <c r="D28" s="31">
        <v>0</v>
      </c>
      <c r="E28" s="31">
        <v>411.95283975084709</v>
      </c>
      <c r="F28" s="31">
        <v>0</v>
      </c>
      <c r="G28" s="31">
        <v>2482.9162643898699</v>
      </c>
    </row>
    <row r="29" spans="1:7" ht="15.75">
      <c r="A29" s="7" t="s">
        <v>32</v>
      </c>
      <c r="B29" s="31">
        <v>0</v>
      </c>
      <c r="C29" s="31">
        <v>0</v>
      </c>
      <c r="D29" s="31">
        <v>0</v>
      </c>
      <c r="E29" s="31">
        <v>25.741081561953216</v>
      </c>
      <c r="F29" s="31">
        <v>0</v>
      </c>
      <c r="G29" s="31">
        <v>0</v>
      </c>
    </row>
    <row r="30" spans="1:7" ht="15.75">
      <c r="A30" s="7" t="s">
        <v>122</v>
      </c>
      <c r="B30" s="31">
        <v>545.26780392156854</v>
      </c>
      <c r="C30" s="31">
        <v>0</v>
      </c>
      <c r="D30" s="31">
        <v>0</v>
      </c>
      <c r="E30" s="31">
        <v>239.00922231774049</v>
      </c>
      <c r="F30" s="31">
        <v>0</v>
      </c>
      <c r="G30" s="31">
        <v>2064.2215230839047</v>
      </c>
    </row>
    <row r="31" spans="1:7" s="33" customFormat="1" ht="15.75">
      <c r="A31" s="8" t="s">
        <v>33</v>
      </c>
      <c r="B31" s="32">
        <f>SUM(B20:B30)</f>
        <v>5777.0536678188973</v>
      </c>
      <c r="C31" s="32">
        <f t="shared" ref="C31:G31" si="3">SUM(C20:C30)</f>
        <v>0</v>
      </c>
      <c r="D31" s="32">
        <f t="shared" si="3"/>
        <v>156.95219703259079</v>
      </c>
      <c r="E31" s="32">
        <f t="shared" si="3"/>
        <v>4290.7491554424469</v>
      </c>
      <c r="F31" s="32">
        <f t="shared" si="3"/>
        <v>0</v>
      </c>
      <c r="G31" s="32">
        <f t="shared" si="3"/>
        <v>25774.169372187287</v>
      </c>
    </row>
    <row r="32" spans="1:7" ht="15.75">
      <c r="A32" s="11" t="s">
        <v>34</v>
      </c>
      <c r="B32" s="31">
        <v>105.469608766295</v>
      </c>
      <c r="C32" s="31">
        <v>0</v>
      </c>
      <c r="D32" s="31">
        <v>0</v>
      </c>
      <c r="E32" s="31">
        <v>350.11497699115046</v>
      </c>
      <c r="F32" s="31">
        <v>0</v>
      </c>
      <c r="G32" s="31">
        <v>0</v>
      </c>
    </row>
    <row r="33" spans="1:7" ht="15.75">
      <c r="A33" s="12" t="s">
        <v>35</v>
      </c>
      <c r="B33" s="31">
        <v>121.52206766966208</v>
      </c>
      <c r="C33" s="31">
        <v>0</v>
      </c>
      <c r="D33" s="31">
        <v>0</v>
      </c>
      <c r="E33" s="31">
        <v>2.1053747609018472</v>
      </c>
      <c r="F33" s="31">
        <v>0</v>
      </c>
      <c r="G33" s="31">
        <v>33.722425898610361</v>
      </c>
    </row>
    <row r="34" spans="1:7" ht="31.5">
      <c r="A34" s="7" t="s">
        <v>44</v>
      </c>
      <c r="B34" s="31">
        <v>563.36379622641505</v>
      </c>
      <c r="C34" s="31">
        <v>3.5899465044950873</v>
      </c>
      <c r="D34" s="31">
        <v>0</v>
      </c>
      <c r="E34" s="31">
        <v>49.264751622052813</v>
      </c>
      <c r="F34" s="31">
        <v>0</v>
      </c>
      <c r="G34" s="31">
        <v>0</v>
      </c>
    </row>
    <row r="35" spans="1:7" ht="15.75">
      <c r="A35" s="11" t="s">
        <v>123</v>
      </c>
      <c r="B35" s="31">
        <v>246.09610534459532</v>
      </c>
      <c r="C35" s="31">
        <v>0</v>
      </c>
      <c r="D35" s="31">
        <v>0</v>
      </c>
      <c r="E35" s="31">
        <v>817.60516814159314</v>
      </c>
      <c r="F35" s="31">
        <v>0</v>
      </c>
      <c r="G35" s="31">
        <v>0</v>
      </c>
    </row>
    <row r="36" spans="1:7" s="33" customFormat="1" ht="15.75">
      <c r="A36" s="13" t="s">
        <v>36</v>
      </c>
      <c r="B36" s="32">
        <f>SUM(B32:B35)</f>
        <v>1036.4515780069673</v>
      </c>
      <c r="C36" s="32">
        <f t="shared" ref="C36:G36" si="4">SUM(C32:C35)</f>
        <v>3.5899465044950873</v>
      </c>
      <c r="D36" s="32">
        <f t="shared" si="4"/>
        <v>0</v>
      </c>
      <c r="E36" s="32">
        <f t="shared" si="4"/>
        <v>1219.0902715156983</v>
      </c>
      <c r="F36" s="32">
        <f t="shared" si="4"/>
        <v>0</v>
      </c>
      <c r="G36" s="32">
        <f t="shared" si="4"/>
        <v>33.722425898610361</v>
      </c>
    </row>
    <row r="37" spans="1:7" ht="15.75">
      <c r="A37" s="11" t="s">
        <v>37</v>
      </c>
      <c r="B37" s="31">
        <v>1102.5271834415605</v>
      </c>
      <c r="C37" s="31">
        <v>2.004</v>
      </c>
      <c r="D37" s="31">
        <v>0</v>
      </c>
      <c r="E37" s="31">
        <v>1599.7755743651755</v>
      </c>
      <c r="F37" s="31">
        <v>145.10568319226118</v>
      </c>
      <c r="G37" s="31">
        <v>0</v>
      </c>
    </row>
    <row r="38" spans="1:7" ht="31.5">
      <c r="A38" s="11" t="s">
        <v>38</v>
      </c>
      <c r="B38" s="31">
        <v>355.2591631382316</v>
      </c>
      <c r="C38" s="31">
        <v>0</v>
      </c>
      <c r="D38" s="31">
        <v>0</v>
      </c>
      <c r="E38" s="31">
        <v>186.75555985791615</v>
      </c>
      <c r="F38" s="31">
        <v>0</v>
      </c>
      <c r="G38" s="31">
        <v>0</v>
      </c>
    </row>
    <row r="39" spans="1:7" ht="15.75">
      <c r="A39" s="12" t="s">
        <v>39</v>
      </c>
      <c r="B39" s="31">
        <v>120.71108586273822</v>
      </c>
      <c r="C39" s="31">
        <v>0</v>
      </c>
      <c r="D39" s="31">
        <v>0</v>
      </c>
      <c r="E39" s="31">
        <v>17.001127074950485</v>
      </c>
      <c r="F39" s="31">
        <v>0</v>
      </c>
      <c r="G39" s="31">
        <v>113.85271203880642</v>
      </c>
    </row>
    <row r="40" spans="1:7" ht="15.75">
      <c r="A40" s="12" t="s">
        <v>40</v>
      </c>
      <c r="B40" s="31">
        <v>849.97541244573085</v>
      </c>
      <c r="C40" s="31">
        <v>0</v>
      </c>
      <c r="D40" s="31">
        <v>0</v>
      </c>
      <c r="E40" s="31">
        <v>220.08050847457628</v>
      </c>
      <c r="F40" s="31">
        <v>0</v>
      </c>
      <c r="G40" s="31">
        <v>1794.598302486316</v>
      </c>
    </row>
    <row r="41" spans="1:7" ht="15.75">
      <c r="A41" s="12" t="s">
        <v>41</v>
      </c>
      <c r="B41" s="31">
        <v>5304.1872831445698</v>
      </c>
      <c r="C41" s="31">
        <v>0</v>
      </c>
      <c r="D41" s="31">
        <v>0</v>
      </c>
      <c r="E41" s="31">
        <v>1993.6667842682634</v>
      </c>
      <c r="F41" s="31">
        <v>0</v>
      </c>
      <c r="G41" s="31">
        <v>14761.439775132734</v>
      </c>
    </row>
    <row r="42" spans="1:7" ht="15.75">
      <c r="A42" s="12" t="s">
        <v>42</v>
      </c>
      <c r="B42" s="31">
        <v>1169.150659861868</v>
      </c>
      <c r="C42" s="31">
        <v>0</v>
      </c>
      <c r="D42" s="31">
        <v>0</v>
      </c>
      <c r="E42" s="31">
        <v>413.02984994742877</v>
      </c>
      <c r="F42" s="31">
        <v>0</v>
      </c>
      <c r="G42" s="31">
        <v>2947.9239393722196</v>
      </c>
    </row>
    <row r="43" spans="1:7" ht="15.75">
      <c r="A43" s="12" t="s">
        <v>43</v>
      </c>
      <c r="B43" s="31">
        <v>5268.6835768688288</v>
      </c>
      <c r="C43" s="31">
        <v>0</v>
      </c>
      <c r="D43" s="31">
        <v>0</v>
      </c>
      <c r="E43" s="31">
        <v>1511.9459857482186</v>
      </c>
      <c r="F43" s="31">
        <v>0</v>
      </c>
      <c r="G43" s="31">
        <v>15805.052762904819</v>
      </c>
    </row>
    <row r="44" spans="1:7" ht="31.5">
      <c r="A44" s="7" t="s">
        <v>45</v>
      </c>
      <c r="B44" s="31">
        <v>9679.5501828695105</v>
      </c>
      <c r="C44" s="31">
        <v>11.9376</v>
      </c>
      <c r="D44" s="31">
        <v>0</v>
      </c>
      <c r="E44" s="31">
        <v>1436.0301096774192</v>
      </c>
      <c r="F44" s="31">
        <v>0</v>
      </c>
      <c r="G44" s="31">
        <v>15952.182018568647</v>
      </c>
    </row>
    <row r="45" spans="1:7" ht="15.75">
      <c r="A45" s="11" t="s">
        <v>46</v>
      </c>
      <c r="B45" s="31">
        <v>2084.494216643991</v>
      </c>
      <c r="C45" s="31">
        <v>0</v>
      </c>
      <c r="D45" s="31">
        <v>0</v>
      </c>
      <c r="E45" s="31">
        <v>23.684845458472576</v>
      </c>
      <c r="F45" s="31">
        <v>0</v>
      </c>
      <c r="G45" s="31">
        <v>0</v>
      </c>
    </row>
    <row r="46" spans="1:7" ht="15.75">
      <c r="A46" s="7" t="s">
        <v>47</v>
      </c>
      <c r="B46" s="31">
        <v>49.997999999999998</v>
      </c>
      <c r="C46" s="31">
        <v>0</v>
      </c>
      <c r="D46" s="31">
        <v>0</v>
      </c>
      <c r="E46" s="31">
        <v>15.626249999999999</v>
      </c>
      <c r="F46" s="31">
        <v>0</v>
      </c>
      <c r="G46" s="31">
        <v>0</v>
      </c>
    </row>
    <row r="47" spans="1:7" ht="31.5">
      <c r="A47" s="7" t="s">
        <v>48</v>
      </c>
      <c r="B47" s="31">
        <v>880.17370857548929</v>
      </c>
      <c r="C47" s="31">
        <v>0</v>
      </c>
      <c r="D47" s="31">
        <v>0</v>
      </c>
      <c r="E47" s="31">
        <v>51.999999999999993</v>
      </c>
      <c r="F47" s="31">
        <v>0</v>
      </c>
      <c r="G47" s="31">
        <v>0</v>
      </c>
    </row>
    <row r="48" spans="1:7" ht="15.75">
      <c r="A48" s="11" t="s">
        <v>49</v>
      </c>
      <c r="B48" s="31">
        <v>0</v>
      </c>
      <c r="C48" s="31">
        <v>0</v>
      </c>
      <c r="D48" s="31">
        <v>0</v>
      </c>
      <c r="E48" s="31">
        <v>2.1445714285714286</v>
      </c>
      <c r="F48" s="31">
        <v>0</v>
      </c>
      <c r="G48" s="31">
        <v>0</v>
      </c>
    </row>
    <row r="49" spans="1:7" ht="15.75">
      <c r="A49" s="11" t="s">
        <v>50</v>
      </c>
      <c r="B49" s="31">
        <v>0</v>
      </c>
      <c r="C49" s="31">
        <v>0</v>
      </c>
      <c r="D49" s="31">
        <v>0</v>
      </c>
      <c r="E49" s="31">
        <v>39.473684210526315</v>
      </c>
      <c r="F49" s="31">
        <v>0</v>
      </c>
      <c r="G49" s="31">
        <v>0</v>
      </c>
    </row>
    <row r="50" spans="1:7" ht="15.75">
      <c r="A50" s="11" t="s">
        <v>51</v>
      </c>
      <c r="B50" s="31">
        <v>0</v>
      </c>
      <c r="C50" s="31">
        <v>0</v>
      </c>
      <c r="D50" s="31">
        <v>0</v>
      </c>
      <c r="E50" s="31">
        <v>0.40916363047040533</v>
      </c>
      <c r="F50" s="31">
        <v>0</v>
      </c>
      <c r="G50" s="31">
        <v>0</v>
      </c>
    </row>
    <row r="51" spans="1:7" ht="31.5">
      <c r="A51" s="11" t="s">
        <v>124</v>
      </c>
      <c r="B51" s="31">
        <v>828.93472976338739</v>
      </c>
      <c r="C51" s="31">
        <v>0</v>
      </c>
      <c r="D51" s="31">
        <v>0</v>
      </c>
      <c r="E51" s="31">
        <v>435.76241965691599</v>
      </c>
      <c r="F51" s="31">
        <v>0</v>
      </c>
      <c r="G51" s="31">
        <v>0</v>
      </c>
    </row>
    <row r="52" spans="1:7" ht="15.75">
      <c r="A52" s="11" t="s">
        <v>125</v>
      </c>
      <c r="B52" s="31">
        <v>1834.160535455861</v>
      </c>
      <c r="C52" s="31">
        <v>0</v>
      </c>
      <c r="D52" s="31">
        <v>0</v>
      </c>
      <c r="E52" s="31">
        <v>474.91677966101696</v>
      </c>
      <c r="F52" s="31">
        <v>0</v>
      </c>
      <c r="G52" s="31">
        <v>3852.1582084836036</v>
      </c>
    </row>
    <row r="53" spans="1:7" s="33" customFormat="1" ht="15.75">
      <c r="A53" s="6" t="s">
        <v>52</v>
      </c>
      <c r="B53" s="32">
        <f>SUM(B37:B52)</f>
        <v>29527.805738071762</v>
      </c>
      <c r="C53" s="32">
        <f t="shared" ref="C53:G53" si="5">SUM(C37:C52)</f>
        <v>13.941599999999999</v>
      </c>
      <c r="D53" s="32">
        <f t="shared" si="5"/>
        <v>0</v>
      </c>
      <c r="E53" s="32">
        <f t="shared" si="5"/>
        <v>8422.3032134599216</v>
      </c>
      <c r="F53" s="32">
        <f t="shared" si="5"/>
        <v>145.10568319226118</v>
      </c>
      <c r="G53" s="32">
        <f t="shared" si="5"/>
        <v>55227.207718987149</v>
      </c>
    </row>
    <row r="54" spans="1:7" ht="15.75">
      <c r="A54" s="7" t="s">
        <v>53</v>
      </c>
      <c r="B54" s="31">
        <v>18.081251396241232</v>
      </c>
      <c r="C54" s="31">
        <v>0</v>
      </c>
      <c r="D54" s="31">
        <v>0</v>
      </c>
      <c r="E54" s="31">
        <v>21.446143278833617</v>
      </c>
      <c r="F54" s="31">
        <v>0</v>
      </c>
      <c r="G54" s="31">
        <v>0</v>
      </c>
    </row>
    <row r="55" spans="1:7" ht="15.75">
      <c r="A55" s="7" t="s">
        <v>54</v>
      </c>
      <c r="B55" s="31">
        <v>0</v>
      </c>
      <c r="C55" s="31">
        <v>0</v>
      </c>
      <c r="D55" s="31">
        <v>0</v>
      </c>
      <c r="E55" s="31">
        <v>23.642181818181822</v>
      </c>
      <c r="F55" s="31">
        <v>0</v>
      </c>
      <c r="G55" s="31">
        <v>0</v>
      </c>
    </row>
    <row r="56" spans="1:7" ht="15.75">
      <c r="A56" s="7" t="s">
        <v>55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.75">
      <c r="A57" s="7" t="s">
        <v>56</v>
      </c>
      <c r="B57" s="31">
        <v>0</v>
      </c>
      <c r="C57" s="31">
        <v>0</v>
      </c>
      <c r="D57" s="31">
        <v>0</v>
      </c>
      <c r="E57" s="31">
        <v>256.41217809468156</v>
      </c>
      <c r="F57" s="31">
        <v>0</v>
      </c>
      <c r="G57" s="31">
        <v>0</v>
      </c>
    </row>
    <row r="58" spans="1:7" ht="31.5">
      <c r="A58" s="11" t="s">
        <v>57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24055.946815752355</v>
      </c>
    </row>
    <row r="59" spans="1:7" ht="15.75">
      <c r="A59" s="14" t="s">
        <v>58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736.80011119686185</v>
      </c>
    </row>
    <row r="60" spans="1:7" ht="15.75">
      <c r="A60" s="15" t="s">
        <v>59</v>
      </c>
      <c r="B60" s="31">
        <v>0</v>
      </c>
      <c r="C60" s="31">
        <v>0</v>
      </c>
      <c r="D60" s="31">
        <v>0</v>
      </c>
      <c r="E60" s="31">
        <v>12.60388775227228</v>
      </c>
      <c r="F60" s="31">
        <v>0</v>
      </c>
      <c r="G60" s="31">
        <v>0</v>
      </c>
    </row>
    <row r="61" spans="1:7" ht="15.75">
      <c r="A61" s="11" t="s">
        <v>60</v>
      </c>
      <c r="B61" s="31">
        <v>4.4054050841548067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.75">
      <c r="A62" s="7" t="s">
        <v>61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33" customFormat="1" ht="15.75">
      <c r="A63" s="8" t="s">
        <v>62</v>
      </c>
      <c r="B63" s="32">
        <f>SUM(B54:B62)</f>
        <v>22.486656480396039</v>
      </c>
      <c r="C63" s="32">
        <f t="shared" ref="C63:G63" si="6">SUM(C54:C62)</f>
        <v>0</v>
      </c>
      <c r="D63" s="32">
        <f t="shared" si="6"/>
        <v>0</v>
      </c>
      <c r="E63" s="32">
        <f t="shared" si="6"/>
        <v>314.10439094396929</v>
      </c>
      <c r="F63" s="32">
        <f t="shared" si="6"/>
        <v>0</v>
      </c>
      <c r="G63" s="32">
        <f t="shared" si="6"/>
        <v>24792.746926949218</v>
      </c>
    </row>
    <row r="64" spans="1:7" ht="15.75">
      <c r="A64" s="12" t="s">
        <v>63</v>
      </c>
      <c r="B64" s="31">
        <v>626.19166265060232</v>
      </c>
      <c r="C64" s="31">
        <v>0</v>
      </c>
      <c r="D64" s="31">
        <v>0</v>
      </c>
      <c r="E64" s="31">
        <v>336.91569230769227</v>
      </c>
      <c r="F64" s="31">
        <v>0</v>
      </c>
      <c r="G64" s="31">
        <v>2626.1212162509642</v>
      </c>
    </row>
    <row r="65" spans="1:7" ht="15.75">
      <c r="A65" s="12" t="s">
        <v>64</v>
      </c>
      <c r="B65" s="31">
        <v>277.1226666057197</v>
      </c>
      <c r="C65" s="31">
        <v>0</v>
      </c>
      <c r="D65" s="31">
        <v>0</v>
      </c>
      <c r="E65" s="31">
        <v>171.79293099404299</v>
      </c>
      <c r="F65" s="31">
        <v>0</v>
      </c>
      <c r="G65" s="31">
        <v>1605.0469699760545</v>
      </c>
    </row>
    <row r="66" spans="1:7" ht="15.75">
      <c r="A66" s="12" t="s">
        <v>65</v>
      </c>
      <c r="B66" s="31">
        <v>1.1549778794935115</v>
      </c>
      <c r="C66" s="31">
        <v>0</v>
      </c>
      <c r="D66" s="31">
        <v>0</v>
      </c>
      <c r="E66" s="31">
        <v>5.0102498131106232</v>
      </c>
      <c r="F66" s="31">
        <v>0</v>
      </c>
      <c r="G66" s="31">
        <v>39.342398573339281</v>
      </c>
    </row>
    <row r="67" spans="1:7" ht="15.75">
      <c r="A67" s="12" t="s">
        <v>66</v>
      </c>
      <c r="B67" s="31">
        <v>1.3200533437964559</v>
      </c>
      <c r="C67" s="31">
        <v>0</v>
      </c>
      <c r="D67" s="31">
        <v>0</v>
      </c>
      <c r="E67" s="31">
        <v>4.0005000000000006</v>
      </c>
      <c r="F67" s="31">
        <v>0</v>
      </c>
      <c r="G67" s="31">
        <v>77.244929680365303</v>
      </c>
    </row>
    <row r="68" spans="1:7" ht="15.75">
      <c r="A68" s="12" t="s">
        <v>67</v>
      </c>
      <c r="B68" s="31">
        <v>11.262880742940281</v>
      </c>
      <c r="C68" s="31">
        <v>0</v>
      </c>
      <c r="D68" s="31">
        <v>0</v>
      </c>
      <c r="E68" s="31">
        <v>18.081042512124544</v>
      </c>
      <c r="F68" s="31">
        <v>0</v>
      </c>
      <c r="G68" s="31">
        <v>87.93260813483532</v>
      </c>
    </row>
    <row r="69" spans="1:7" ht="15.75">
      <c r="A69" s="12" t="s">
        <v>68</v>
      </c>
      <c r="B69" s="31">
        <v>167.52853333333331</v>
      </c>
      <c r="C69" s="31">
        <v>0</v>
      </c>
      <c r="D69" s="31">
        <v>0</v>
      </c>
      <c r="E69" s="31">
        <v>144.65451316460459</v>
      </c>
      <c r="F69" s="31">
        <v>0</v>
      </c>
      <c r="G69" s="31">
        <v>952.5518148071767</v>
      </c>
    </row>
    <row r="70" spans="1:7" ht="15.75">
      <c r="A70" s="12" t="s">
        <v>69</v>
      </c>
      <c r="B70" s="31">
        <v>5.1498645246343484</v>
      </c>
      <c r="C70" s="31">
        <v>0</v>
      </c>
      <c r="D70" s="31">
        <v>0</v>
      </c>
      <c r="E70" s="31">
        <v>4.0094245641952782</v>
      </c>
      <c r="F70" s="31">
        <v>0</v>
      </c>
      <c r="G70" s="31">
        <v>51.610678531701893</v>
      </c>
    </row>
    <row r="71" spans="1:7" ht="15.75">
      <c r="A71" s="12" t="s">
        <v>70</v>
      </c>
      <c r="B71" s="31">
        <v>9.9582910547492247</v>
      </c>
      <c r="C71" s="31">
        <v>0</v>
      </c>
      <c r="D71" s="31">
        <v>0</v>
      </c>
      <c r="E71" s="31">
        <v>6.0532098339819385</v>
      </c>
      <c r="F71" s="31">
        <v>0</v>
      </c>
      <c r="G71" s="31">
        <v>83.866426966292124</v>
      </c>
    </row>
    <row r="72" spans="1:7" ht="15.75">
      <c r="A72" s="12" t="s">
        <v>71</v>
      </c>
      <c r="B72" s="31">
        <v>195.4554062455542</v>
      </c>
      <c r="C72" s="31">
        <v>0</v>
      </c>
      <c r="D72" s="31">
        <v>0</v>
      </c>
      <c r="E72" s="31">
        <v>88.804805194805198</v>
      </c>
      <c r="F72" s="31">
        <v>0</v>
      </c>
      <c r="G72" s="31">
        <v>739.55880061521259</v>
      </c>
    </row>
    <row r="73" spans="1:7" ht="15.75">
      <c r="A73" s="12" t="s">
        <v>126</v>
      </c>
      <c r="B73" s="31">
        <v>456.07295559779413</v>
      </c>
      <c r="C73" s="31">
        <v>0</v>
      </c>
      <c r="D73" s="31">
        <v>0</v>
      </c>
      <c r="E73" s="31">
        <v>207.21057142857146</v>
      </c>
      <c r="F73" s="31">
        <v>0</v>
      </c>
      <c r="G73" s="31">
        <v>628.74024483983555</v>
      </c>
    </row>
    <row r="74" spans="1:7" ht="15.75">
      <c r="A74" s="12" t="s">
        <v>127</v>
      </c>
      <c r="B74" s="31">
        <v>26.279346776401081</v>
      </c>
      <c r="C74" s="31">
        <v>0</v>
      </c>
      <c r="D74" s="31">
        <v>0</v>
      </c>
      <c r="E74" s="31">
        <v>42.188857882730701</v>
      </c>
      <c r="F74" s="31">
        <v>0</v>
      </c>
      <c r="G74" s="31">
        <v>472.40196312176744</v>
      </c>
    </row>
    <row r="75" spans="1:7" ht="15.75">
      <c r="A75" s="12" t="s">
        <v>128</v>
      </c>
      <c r="B75" s="31">
        <v>361.51573333333334</v>
      </c>
      <c r="C75" s="31">
        <v>0</v>
      </c>
      <c r="D75" s="31">
        <v>0</v>
      </c>
      <c r="E75" s="31">
        <v>312.15416512488775</v>
      </c>
      <c r="F75" s="31">
        <v>0</v>
      </c>
      <c r="G75" s="31">
        <v>2082.0678186725263</v>
      </c>
    </row>
    <row r="76" spans="1:7" s="33" customFormat="1" ht="15.75">
      <c r="A76" s="8" t="s">
        <v>72</v>
      </c>
      <c r="B76" s="32">
        <f>SUM(B64:B75)</f>
        <v>2139.0123720883516</v>
      </c>
      <c r="C76" s="32">
        <f t="shared" ref="C76:G76" si="7">SUM(C64:C75)</f>
        <v>0</v>
      </c>
      <c r="D76" s="32">
        <f t="shared" si="7"/>
        <v>0</v>
      </c>
      <c r="E76" s="32">
        <f t="shared" si="7"/>
        <v>1340.8759628207472</v>
      </c>
      <c r="F76" s="32">
        <f t="shared" si="7"/>
        <v>0</v>
      </c>
      <c r="G76" s="32">
        <f t="shared" si="7"/>
        <v>9446.4858701700705</v>
      </c>
    </row>
    <row r="77" spans="1:7" ht="31.5">
      <c r="A77" s="7" t="s">
        <v>73</v>
      </c>
      <c r="B77" s="31">
        <v>20.537056440237453</v>
      </c>
      <c r="C77" s="31">
        <v>158.73758689854785</v>
      </c>
      <c r="D77" s="31">
        <v>0</v>
      </c>
      <c r="E77" s="31">
        <v>1147.7958583145835</v>
      </c>
      <c r="F77" s="31">
        <v>0</v>
      </c>
      <c r="G77" s="31">
        <v>0</v>
      </c>
    </row>
    <row r="78" spans="1:7" ht="31.5">
      <c r="A78" s="11" t="s">
        <v>74</v>
      </c>
      <c r="B78" s="31">
        <v>987.45549127182051</v>
      </c>
      <c r="C78" s="31">
        <v>233.24961782532219</v>
      </c>
      <c r="D78" s="31">
        <v>0</v>
      </c>
      <c r="E78" s="31">
        <v>453.15208663256897</v>
      </c>
      <c r="F78" s="31">
        <v>0</v>
      </c>
      <c r="G78" s="31">
        <v>0</v>
      </c>
    </row>
    <row r="79" spans="1:7" ht="47.25">
      <c r="A79" s="11" t="s">
        <v>75</v>
      </c>
      <c r="B79" s="31">
        <v>0</v>
      </c>
      <c r="C79" s="31">
        <v>0.81832726094081065</v>
      </c>
      <c r="D79" s="31">
        <v>0</v>
      </c>
      <c r="E79" s="31">
        <v>0</v>
      </c>
      <c r="F79" s="31">
        <v>0</v>
      </c>
      <c r="G79" s="31">
        <v>0</v>
      </c>
    </row>
    <row r="80" spans="1:7" s="33" customFormat="1" ht="15.75">
      <c r="A80" s="6" t="s">
        <v>76</v>
      </c>
      <c r="B80" s="32">
        <f>SUM(B77:B79)</f>
        <v>1007.992547712058</v>
      </c>
      <c r="C80" s="32">
        <f t="shared" ref="C80:G80" si="8">SUM(C77:C79)</f>
        <v>392.80553198481084</v>
      </c>
      <c r="D80" s="32">
        <f t="shared" si="8"/>
        <v>0</v>
      </c>
      <c r="E80" s="32">
        <f t="shared" si="8"/>
        <v>1600.9479449471523</v>
      </c>
      <c r="F80" s="32">
        <f t="shared" si="8"/>
        <v>0</v>
      </c>
      <c r="G80" s="32">
        <f t="shared" si="8"/>
        <v>0</v>
      </c>
    </row>
    <row r="81" spans="1:7" s="33" customFormat="1" ht="15.75">
      <c r="A81" s="34"/>
      <c r="B81" s="32">
        <f t="shared" ref="B81:G81" si="9">B6+B12+B19+B31+B36+B53+B63+B76+B80</f>
        <v>63291.714763130956</v>
      </c>
      <c r="C81" s="32">
        <f t="shared" si="9"/>
        <v>1756.9799771221049</v>
      </c>
      <c r="D81" s="32">
        <f t="shared" si="9"/>
        <v>759.26323381113741</v>
      </c>
      <c r="E81" s="32">
        <f t="shared" si="9"/>
        <v>21488.274048209114</v>
      </c>
      <c r="F81" s="32">
        <f t="shared" si="9"/>
        <v>229.70342338928748</v>
      </c>
      <c r="G81" s="32">
        <f t="shared" si="9"/>
        <v>116220.54439859034</v>
      </c>
    </row>
    <row r="83" spans="1:7">
      <c r="C83" s="35"/>
    </row>
    <row r="84" spans="1:7" ht="48.75" customHeight="1">
      <c r="A84" s="42" t="s">
        <v>140</v>
      </c>
      <c r="B84" s="36">
        <f>B52+B30+B75</f>
        <v>2740.9440727107626</v>
      </c>
      <c r="C84" s="36">
        <f t="shared" ref="C84:G84" si="10">C52+C30+C75</f>
        <v>0</v>
      </c>
      <c r="D84" s="36">
        <f t="shared" si="10"/>
        <v>0</v>
      </c>
      <c r="E84" s="36">
        <f t="shared" si="10"/>
        <v>1026.0801671036452</v>
      </c>
      <c r="F84" s="36">
        <f t="shared" si="10"/>
        <v>0</v>
      </c>
      <c r="G84" s="36">
        <f t="shared" si="10"/>
        <v>7998.4475502400346</v>
      </c>
    </row>
    <row r="85" spans="1:7" ht="49.5" customHeight="1">
      <c r="A85" s="42" t="s">
        <v>142</v>
      </c>
      <c r="B85" s="36">
        <f>B35+B74</f>
        <v>272.37545212099639</v>
      </c>
      <c r="C85" s="36">
        <f t="shared" ref="C85:G85" si="11">C35+C74</f>
        <v>0</v>
      </c>
      <c r="D85" s="36">
        <f t="shared" si="11"/>
        <v>0</v>
      </c>
      <c r="E85" s="36">
        <f t="shared" si="11"/>
        <v>859.79402602432378</v>
      </c>
      <c r="F85" s="36">
        <f t="shared" si="11"/>
        <v>0</v>
      </c>
      <c r="G85" s="36">
        <f t="shared" si="11"/>
        <v>472.40196312176744</v>
      </c>
    </row>
    <row r="86" spans="1:7" ht="45" customHeight="1">
      <c r="A86" s="42" t="s">
        <v>143</v>
      </c>
      <c r="B86" s="36">
        <f>B51+B73</f>
        <v>1285.0076853611815</v>
      </c>
      <c r="C86" s="36">
        <f t="shared" ref="C86:G86" si="12">C51+C73</f>
        <v>0</v>
      </c>
      <c r="D86" s="36">
        <f t="shared" si="12"/>
        <v>0</v>
      </c>
      <c r="E86" s="36">
        <f t="shared" si="12"/>
        <v>642.97299108548748</v>
      </c>
      <c r="F86" s="36">
        <f t="shared" si="12"/>
        <v>0</v>
      </c>
      <c r="G86" s="36">
        <f t="shared" si="12"/>
        <v>628.74024483983555</v>
      </c>
    </row>
  </sheetData>
  <mergeCells count="1">
    <mergeCell ref="A2:G2"/>
  </mergeCells>
  <pageMargins left="0.19685039370078741" right="0.19685039370078741" top="0.39370078740157483" bottom="0.31496062992125984" header="0.19685039370078741" footer="0.19685039370078741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86" sqref="A86"/>
    </sheetView>
  </sheetViews>
  <sheetFormatPr defaultRowHeight="15"/>
  <cols>
    <col min="1" max="1" width="70.140625" style="10" customWidth="1"/>
    <col min="2" max="7" width="22.42578125" style="10" customWidth="1"/>
    <col min="8" max="16384" width="9.140625" style="10"/>
  </cols>
  <sheetData>
    <row r="1" spans="1:7" ht="15.75">
      <c r="G1" s="39" t="s">
        <v>112</v>
      </c>
    </row>
    <row r="2" spans="1:7" ht="49.5" customHeight="1">
      <c r="A2" s="45" t="s">
        <v>79</v>
      </c>
      <c r="B2" s="45"/>
      <c r="C2" s="45"/>
      <c r="D2" s="45"/>
      <c r="E2" s="45"/>
      <c r="F2" s="45"/>
      <c r="G2" s="45"/>
    </row>
    <row r="3" spans="1:7" s="30" customFormat="1" ht="71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</row>
    <row r="4" spans="1:7" ht="31.5">
      <c r="A4" s="11" t="s">
        <v>7</v>
      </c>
      <c r="B4" s="31">
        <v>620.29661151471623</v>
      </c>
      <c r="C4" s="31">
        <v>17.675794262939597</v>
      </c>
      <c r="D4" s="31">
        <v>0</v>
      </c>
      <c r="E4" s="31">
        <v>722.61200509228365</v>
      </c>
      <c r="F4" s="31">
        <v>0</v>
      </c>
      <c r="G4" s="31">
        <v>0</v>
      </c>
    </row>
    <row r="5" spans="1:7" ht="15.75">
      <c r="A5" s="11" t="s">
        <v>8</v>
      </c>
      <c r="B5" s="31">
        <v>4.2116935755628697</v>
      </c>
      <c r="C5" s="31">
        <v>17.649682058567137</v>
      </c>
      <c r="D5" s="31">
        <v>0</v>
      </c>
      <c r="E5" s="31">
        <v>24.045125581638978</v>
      </c>
      <c r="F5" s="31">
        <v>0</v>
      </c>
      <c r="G5" s="31">
        <v>0</v>
      </c>
    </row>
    <row r="6" spans="1:7" s="33" customFormat="1" ht="15.75">
      <c r="A6" s="6" t="s">
        <v>9</v>
      </c>
      <c r="B6" s="32">
        <f>SUM(B4:B5)</f>
        <v>624.50830509027912</v>
      </c>
      <c r="C6" s="32">
        <f t="shared" ref="C6:G6" si="0">SUM(C4:C5)</f>
        <v>35.325476321506734</v>
      </c>
      <c r="D6" s="32">
        <f t="shared" si="0"/>
        <v>0</v>
      </c>
      <c r="E6" s="32">
        <f t="shared" si="0"/>
        <v>746.65713067392267</v>
      </c>
      <c r="F6" s="32">
        <f t="shared" si="0"/>
        <v>0</v>
      </c>
      <c r="G6" s="32">
        <f t="shared" si="0"/>
        <v>0</v>
      </c>
    </row>
    <row r="7" spans="1:7" ht="15.75">
      <c r="A7" s="11" t="s">
        <v>10</v>
      </c>
      <c r="B7" s="31">
        <v>4845.5394233318966</v>
      </c>
      <c r="C7" s="31">
        <v>27.694615306177884</v>
      </c>
      <c r="D7" s="31">
        <v>61.107314216179162</v>
      </c>
      <c r="E7" s="31">
        <v>0</v>
      </c>
      <c r="F7" s="31">
        <v>0</v>
      </c>
      <c r="G7" s="31">
        <v>0</v>
      </c>
    </row>
    <row r="8" spans="1:7" ht="31.5">
      <c r="A8" s="11" t="s">
        <v>11</v>
      </c>
      <c r="B8" s="31">
        <v>3708.05965043988</v>
      </c>
      <c r="C8" s="31">
        <v>278.76106194690266</v>
      </c>
      <c r="D8" s="31">
        <v>0</v>
      </c>
      <c r="E8" s="31">
        <v>3092.0022819188198</v>
      </c>
      <c r="F8" s="31">
        <v>0</v>
      </c>
      <c r="G8" s="31">
        <v>0</v>
      </c>
    </row>
    <row r="9" spans="1:7" ht="31.5">
      <c r="A9" s="11" t="s">
        <v>12</v>
      </c>
      <c r="B9" s="31">
        <v>9442.456837010679</v>
      </c>
      <c r="C9" s="31">
        <v>288.49537636404244</v>
      </c>
      <c r="D9" s="31">
        <v>183.21453991202588</v>
      </c>
      <c r="E9" s="31">
        <v>2136.0300845070424</v>
      </c>
      <c r="F9" s="31">
        <v>150.42554366197183</v>
      </c>
      <c r="G9" s="31">
        <v>0</v>
      </c>
    </row>
    <row r="10" spans="1:7" ht="15.75">
      <c r="A10" s="11" t="s">
        <v>13</v>
      </c>
      <c r="B10" s="31">
        <v>5131.244917705736</v>
      </c>
      <c r="C10" s="31">
        <v>436</v>
      </c>
      <c r="D10" s="31">
        <v>655.89455610972573</v>
      </c>
      <c r="E10" s="31">
        <v>484.00628571428575</v>
      </c>
      <c r="F10" s="31">
        <v>78.568285714285707</v>
      </c>
      <c r="G10" s="31">
        <v>0</v>
      </c>
    </row>
    <row r="11" spans="1:7" ht="15.75">
      <c r="A11" s="11" t="s">
        <v>14</v>
      </c>
      <c r="B11" s="31">
        <v>18380.811258378642</v>
      </c>
      <c r="C11" s="31">
        <v>939.32857142857119</v>
      </c>
      <c r="D11" s="31">
        <v>441.67091185025919</v>
      </c>
      <c r="E11" s="31">
        <v>1422.7107384044527</v>
      </c>
      <c r="F11" s="31">
        <v>26.440430426716137</v>
      </c>
      <c r="G11" s="31">
        <v>754.49308755760364</v>
      </c>
    </row>
    <row r="12" spans="1:7" s="33" customFormat="1" ht="15.75">
      <c r="A12" s="6" t="s">
        <v>15</v>
      </c>
      <c r="B12" s="32">
        <f>SUM(B7:B11)</f>
        <v>41508.112086866837</v>
      </c>
      <c r="C12" s="32">
        <f t="shared" ref="C12:G12" si="1">SUM(C7:C11)</f>
        <v>1970.279625045694</v>
      </c>
      <c r="D12" s="32">
        <f t="shared" si="1"/>
        <v>1341.8873220881899</v>
      </c>
      <c r="E12" s="32">
        <f t="shared" si="1"/>
        <v>7134.7493905446008</v>
      </c>
      <c r="F12" s="32">
        <f t="shared" si="1"/>
        <v>255.43425980297368</v>
      </c>
      <c r="G12" s="32">
        <f t="shared" si="1"/>
        <v>754.49308755760364</v>
      </c>
    </row>
    <row r="13" spans="1:7" ht="15.75">
      <c r="A13" s="12" t="s">
        <v>16</v>
      </c>
      <c r="B13" s="31">
        <v>3615.3435802728227</v>
      </c>
      <c r="C13" s="31">
        <v>0</v>
      </c>
      <c r="D13" s="31">
        <v>261.79764113326337</v>
      </c>
      <c r="E13" s="31">
        <v>2715.3255339701409</v>
      </c>
      <c r="F13" s="31">
        <v>0</v>
      </c>
      <c r="G13" s="31">
        <v>15937.071753063585</v>
      </c>
    </row>
    <row r="14" spans="1:7" ht="15.75">
      <c r="A14" s="12" t="s">
        <v>18</v>
      </c>
      <c r="B14" s="31">
        <v>2615.1598248175183</v>
      </c>
      <c r="C14" s="31">
        <v>0</v>
      </c>
      <c r="D14" s="31">
        <v>0</v>
      </c>
      <c r="E14" s="31">
        <v>1572.3472610837439</v>
      </c>
      <c r="F14" s="31">
        <v>0</v>
      </c>
      <c r="G14" s="31">
        <v>10606.227074980807</v>
      </c>
    </row>
    <row r="15" spans="1:7" ht="31.5">
      <c r="A15" s="11" t="s">
        <v>19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ht="15.75">
      <c r="A16" s="11" t="s">
        <v>20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.75">
      <c r="A17" s="11" t="s">
        <v>21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>
      <c r="A18" s="11" t="s">
        <v>22</v>
      </c>
      <c r="B18" s="31">
        <v>0</v>
      </c>
      <c r="C18" s="31">
        <v>0</v>
      </c>
      <c r="D18" s="31">
        <v>0</v>
      </c>
      <c r="E18" s="31">
        <v>5.8895746484114744</v>
      </c>
      <c r="F18" s="31">
        <v>0</v>
      </c>
      <c r="G18" s="31">
        <v>0</v>
      </c>
    </row>
    <row r="19" spans="1:7" s="33" customFormat="1" ht="15.75">
      <c r="A19" s="6" t="s">
        <v>23</v>
      </c>
      <c r="B19" s="32">
        <f>SUM(B13:B18)</f>
        <v>6230.5034050903414</v>
      </c>
      <c r="C19" s="32">
        <f t="shared" ref="C19:G19" si="2">SUM(C13:C18)</f>
        <v>0</v>
      </c>
      <c r="D19" s="32">
        <f t="shared" si="2"/>
        <v>261.79764113326337</v>
      </c>
      <c r="E19" s="32">
        <f t="shared" si="2"/>
        <v>4293.5623697022957</v>
      </c>
      <c r="F19" s="32">
        <f t="shared" si="2"/>
        <v>0</v>
      </c>
      <c r="G19" s="32">
        <f t="shared" si="2"/>
        <v>26543.29882804439</v>
      </c>
    </row>
    <row r="20" spans="1:7" ht="15.75">
      <c r="A20" s="12" t="s">
        <v>24</v>
      </c>
      <c r="B20" s="31">
        <v>0</v>
      </c>
      <c r="C20" s="31">
        <v>0</v>
      </c>
      <c r="D20" s="31">
        <v>0</v>
      </c>
      <c r="E20" s="31">
        <v>2.5478689497855775</v>
      </c>
      <c r="F20" s="31">
        <v>0</v>
      </c>
      <c r="G20" s="31">
        <v>50.409912465373964</v>
      </c>
    </row>
    <row r="21" spans="1:7" ht="15.75">
      <c r="A21" s="12" t="s">
        <v>25</v>
      </c>
      <c r="B21" s="31">
        <v>90.677972536560915</v>
      </c>
      <c r="C21" s="31">
        <v>0</v>
      </c>
      <c r="D21" s="31">
        <v>0</v>
      </c>
      <c r="E21" s="31">
        <v>94.486033684108719</v>
      </c>
      <c r="F21" s="31">
        <v>0</v>
      </c>
      <c r="G21" s="31">
        <v>641.07143273744134</v>
      </c>
    </row>
    <row r="22" spans="1:7" ht="15.75">
      <c r="A22" s="11" t="s">
        <v>26</v>
      </c>
      <c r="B22" s="31">
        <v>0</v>
      </c>
      <c r="C22" s="31">
        <v>0</v>
      </c>
      <c r="D22" s="31">
        <v>0</v>
      </c>
      <c r="E22" s="31">
        <v>2084.6152708785248</v>
      </c>
      <c r="F22" s="31">
        <v>0</v>
      </c>
      <c r="G22" s="31">
        <v>0</v>
      </c>
    </row>
    <row r="23" spans="1:7" ht="15.75">
      <c r="A23" s="12" t="s">
        <v>27</v>
      </c>
      <c r="B23" s="31">
        <v>6.3486274509803922</v>
      </c>
      <c r="C23" s="31">
        <v>0</v>
      </c>
      <c r="D23" s="31">
        <v>0</v>
      </c>
      <c r="E23" s="31">
        <v>1.6598006591611809</v>
      </c>
      <c r="F23" s="31">
        <v>0</v>
      </c>
      <c r="G23" s="31">
        <v>32.611706512778234</v>
      </c>
    </row>
    <row r="24" spans="1:7" ht="15.75">
      <c r="A24" s="12" t="s">
        <v>28</v>
      </c>
      <c r="B24" s="31">
        <v>671.24629532487154</v>
      </c>
      <c r="C24" s="31">
        <v>0</v>
      </c>
      <c r="D24" s="31">
        <v>0</v>
      </c>
      <c r="E24" s="31">
        <v>472.03331933962488</v>
      </c>
      <c r="F24" s="31">
        <v>0</v>
      </c>
      <c r="G24" s="31">
        <v>3232.5239616613417</v>
      </c>
    </row>
    <row r="25" spans="1:7" ht="15.75">
      <c r="A25" s="12" t="s">
        <v>29</v>
      </c>
      <c r="B25" s="31">
        <v>816.1154341463415</v>
      </c>
      <c r="C25" s="31">
        <v>0</v>
      </c>
      <c r="D25" s="31">
        <v>0</v>
      </c>
      <c r="E25" s="31">
        <v>471.86530485504863</v>
      </c>
      <c r="F25" s="31">
        <v>0</v>
      </c>
      <c r="G25" s="31">
        <v>3116.5493423786306</v>
      </c>
    </row>
    <row r="26" spans="1:7" ht="15.75">
      <c r="A26" s="12" t="s">
        <v>17</v>
      </c>
      <c r="B26" s="31">
        <v>579.56719760594763</v>
      </c>
      <c r="C26" s="31">
        <v>0</v>
      </c>
      <c r="D26" s="31">
        <v>44.143802967409208</v>
      </c>
      <c r="E26" s="31">
        <v>356.13996277047011</v>
      </c>
      <c r="F26" s="31">
        <v>0</v>
      </c>
      <c r="G26" s="31">
        <v>2550.8038534571724</v>
      </c>
    </row>
    <row r="27" spans="1:7" ht="15.75">
      <c r="A27" s="12" t="s">
        <v>30</v>
      </c>
      <c r="B27" s="31">
        <v>36.938153155617101</v>
      </c>
      <c r="C27" s="31">
        <v>0</v>
      </c>
      <c r="D27" s="31">
        <v>0</v>
      </c>
      <c r="E27" s="31">
        <v>7.1924270513705277</v>
      </c>
      <c r="F27" s="31">
        <v>0</v>
      </c>
      <c r="G27" s="31">
        <v>81.932206073752724</v>
      </c>
    </row>
    <row r="28" spans="1:7" ht="15.75">
      <c r="A28" s="12" t="s">
        <v>31</v>
      </c>
      <c r="B28" s="31">
        <v>108.10045588235295</v>
      </c>
      <c r="C28" s="31">
        <v>0</v>
      </c>
      <c r="D28" s="31">
        <v>0</v>
      </c>
      <c r="E28" s="31">
        <v>65.068160249152911</v>
      </c>
      <c r="F28" s="31">
        <v>0</v>
      </c>
      <c r="G28" s="31">
        <v>404.07973561013051</v>
      </c>
    </row>
    <row r="29" spans="1:7" ht="15.75">
      <c r="A29" s="7" t="s">
        <v>32</v>
      </c>
      <c r="B29" s="31">
        <v>0</v>
      </c>
      <c r="C29" s="31">
        <v>0</v>
      </c>
      <c r="D29" s="31">
        <v>0</v>
      </c>
      <c r="E29" s="31">
        <v>74.266918438046773</v>
      </c>
      <c r="F29" s="31">
        <v>0</v>
      </c>
      <c r="G29" s="31">
        <v>0</v>
      </c>
    </row>
    <row r="30" spans="1:7" ht="15.75">
      <c r="A30" s="7" t="s">
        <v>122</v>
      </c>
      <c r="B30" s="31">
        <v>13.700196078431372</v>
      </c>
      <c r="C30" s="31">
        <v>0</v>
      </c>
      <c r="D30" s="31">
        <v>0</v>
      </c>
      <c r="E30" s="31">
        <v>3.581777682259534</v>
      </c>
      <c r="F30" s="31">
        <v>0</v>
      </c>
      <c r="G30" s="31">
        <v>69.82847691609544</v>
      </c>
    </row>
    <row r="31" spans="1:7" s="33" customFormat="1" ht="15.75">
      <c r="A31" s="8" t="s">
        <v>33</v>
      </c>
      <c r="B31" s="32">
        <f>SUM(B20:B30)</f>
        <v>2322.6943321811032</v>
      </c>
      <c r="C31" s="32">
        <f t="shared" ref="C31:G31" si="3">SUM(C20:C30)</f>
        <v>0</v>
      </c>
      <c r="D31" s="32">
        <f t="shared" si="3"/>
        <v>44.143802967409208</v>
      </c>
      <c r="E31" s="32">
        <f t="shared" si="3"/>
        <v>3633.4568445575533</v>
      </c>
      <c r="F31" s="32">
        <f t="shared" si="3"/>
        <v>0</v>
      </c>
      <c r="G31" s="32">
        <f t="shared" si="3"/>
        <v>10179.810627812714</v>
      </c>
    </row>
    <row r="32" spans="1:7" ht="15.75">
      <c r="A32" s="11" t="s">
        <v>34</v>
      </c>
      <c r="B32" s="31">
        <v>494.54539123370495</v>
      </c>
      <c r="C32" s="31">
        <v>0</v>
      </c>
      <c r="D32" s="31">
        <v>0</v>
      </c>
      <c r="E32" s="31">
        <v>1004.7820230088495</v>
      </c>
      <c r="F32" s="31">
        <v>0</v>
      </c>
      <c r="G32" s="31">
        <v>0</v>
      </c>
    </row>
    <row r="33" spans="1:7" ht="15.75">
      <c r="A33" s="12" t="s">
        <v>35</v>
      </c>
      <c r="B33" s="31">
        <v>995.5219323303379</v>
      </c>
      <c r="C33" s="31">
        <v>0</v>
      </c>
      <c r="D33" s="31">
        <v>0</v>
      </c>
      <c r="E33" s="31">
        <v>447.97862523909816</v>
      </c>
      <c r="F33" s="31">
        <v>0</v>
      </c>
      <c r="G33" s="31">
        <v>3025.2815741013897</v>
      </c>
    </row>
    <row r="34" spans="1:7" ht="31.5">
      <c r="A34" s="7" t="s">
        <v>44</v>
      </c>
      <c r="B34" s="31">
        <v>1698.6272037735851</v>
      </c>
      <c r="C34" s="31">
        <v>4.4260534955049131</v>
      </c>
      <c r="D34" s="31">
        <v>0</v>
      </c>
      <c r="E34" s="31">
        <v>650.76724837794711</v>
      </c>
      <c r="F34" s="31">
        <v>0</v>
      </c>
      <c r="G34" s="31">
        <v>0</v>
      </c>
    </row>
    <row r="35" spans="1:7" ht="15.75">
      <c r="A35" s="11" t="s">
        <v>123</v>
      </c>
      <c r="B35" s="31">
        <v>1153.9408946554047</v>
      </c>
      <c r="C35" s="31">
        <v>0</v>
      </c>
      <c r="D35" s="31">
        <v>0</v>
      </c>
      <c r="E35" s="31">
        <v>2346.4148318584075</v>
      </c>
      <c r="F35" s="31">
        <v>0</v>
      </c>
      <c r="G35" s="31">
        <v>0</v>
      </c>
    </row>
    <row r="36" spans="1:7" s="33" customFormat="1" ht="15.75">
      <c r="A36" s="13" t="s">
        <v>36</v>
      </c>
      <c r="B36" s="32">
        <f>SUM(B32:B35)</f>
        <v>4342.6354219930327</v>
      </c>
      <c r="C36" s="32">
        <f t="shared" ref="C36:G36" si="4">SUM(C32:C35)</f>
        <v>4.4260534955049131</v>
      </c>
      <c r="D36" s="32">
        <f t="shared" si="4"/>
        <v>0</v>
      </c>
      <c r="E36" s="32">
        <f t="shared" si="4"/>
        <v>4449.9427284843023</v>
      </c>
      <c r="F36" s="32">
        <f t="shared" si="4"/>
        <v>0</v>
      </c>
      <c r="G36" s="32">
        <f t="shared" si="4"/>
        <v>3025.2815741013897</v>
      </c>
    </row>
    <row r="37" spans="1:7" ht="15.75">
      <c r="A37" s="11" t="s">
        <v>37</v>
      </c>
      <c r="B37" s="31">
        <v>3362.6128165584405</v>
      </c>
      <c r="C37" s="31">
        <v>0</v>
      </c>
      <c r="D37" s="31">
        <v>0</v>
      </c>
      <c r="E37" s="31">
        <v>5015.296425634825</v>
      </c>
      <c r="F37" s="31">
        <v>454.90631680773879</v>
      </c>
      <c r="G37" s="31">
        <v>0</v>
      </c>
    </row>
    <row r="38" spans="1:7" ht="31.5">
      <c r="A38" s="11" t="s">
        <v>38</v>
      </c>
      <c r="B38" s="31">
        <v>1572.2618368617684</v>
      </c>
      <c r="C38" s="31">
        <v>0</v>
      </c>
      <c r="D38" s="31">
        <v>0</v>
      </c>
      <c r="E38" s="31">
        <v>713.25244014208386</v>
      </c>
      <c r="F38" s="31">
        <v>0</v>
      </c>
      <c r="G38" s="31">
        <v>0</v>
      </c>
    </row>
    <row r="39" spans="1:7" ht="15.75">
      <c r="A39" s="12" t="s">
        <v>39</v>
      </c>
      <c r="B39" s="31">
        <v>5727.5849141372628</v>
      </c>
      <c r="C39" s="31">
        <v>0</v>
      </c>
      <c r="D39" s="31">
        <v>0</v>
      </c>
      <c r="E39" s="31">
        <v>1200.0028729250494</v>
      </c>
      <c r="F39" s="31">
        <v>0</v>
      </c>
      <c r="G39" s="31">
        <v>11586.147287961194</v>
      </c>
    </row>
    <row r="40" spans="1:7" ht="15.75">
      <c r="A40" s="12" t="s">
        <v>40</v>
      </c>
      <c r="B40" s="31">
        <v>25.334587554269177</v>
      </c>
      <c r="C40" s="31">
        <v>0</v>
      </c>
      <c r="D40" s="31">
        <v>0</v>
      </c>
      <c r="E40" s="31">
        <v>3.7944915254237288</v>
      </c>
      <c r="F40" s="31">
        <v>0</v>
      </c>
      <c r="G40" s="31">
        <v>50.936697513684017</v>
      </c>
    </row>
    <row r="41" spans="1:7" ht="15.75">
      <c r="A41" s="12" t="s">
        <v>41</v>
      </c>
      <c r="B41" s="31">
        <v>700.02471685542969</v>
      </c>
      <c r="C41" s="31">
        <v>0</v>
      </c>
      <c r="D41" s="31">
        <v>0</v>
      </c>
      <c r="E41" s="31">
        <v>196.36321573173637</v>
      </c>
      <c r="F41" s="31">
        <v>0</v>
      </c>
      <c r="G41" s="31">
        <v>1681.5602248672658</v>
      </c>
    </row>
    <row r="42" spans="1:7" ht="15.75">
      <c r="A42" s="12" t="s">
        <v>42</v>
      </c>
      <c r="B42" s="31">
        <v>3803.0973401381316</v>
      </c>
      <c r="C42" s="31">
        <v>0</v>
      </c>
      <c r="D42" s="31">
        <v>0</v>
      </c>
      <c r="E42" s="31">
        <v>1264.9991500525712</v>
      </c>
      <c r="F42" s="31">
        <v>0</v>
      </c>
      <c r="G42" s="31">
        <v>10392.08306062778</v>
      </c>
    </row>
    <row r="43" spans="1:7" ht="15.75">
      <c r="A43" s="12" t="s">
        <v>43</v>
      </c>
      <c r="B43" s="31">
        <v>404.05242313117066</v>
      </c>
      <c r="C43" s="31">
        <v>0</v>
      </c>
      <c r="D43" s="31">
        <v>0</v>
      </c>
      <c r="E43" s="31">
        <v>163.13101425178149</v>
      </c>
      <c r="F43" s="31">
        <v>0</v>
      </c>
      <c r="G43" s="31">
        <v>1594.9472370951812</v>
      </c>
    </row>
    <row r="44" spans="1:7" ht="31.5">
      <c r="A44" s="7" t="s">
        <v>45</v>
      </c>
      <c r="B44" s="31">
        <v>5878.8098171304891</v>
      </c>
      <c r="C44" s="31">
        <v>7.958400000000001</v>
      </c>
      <c r="D44" s="31">
        <v>0</v>
      </c>
      <c r="E44" s="31">
        <v>1044.0218903225807</v>
      </c>
      <c r="F44" s="31">
        <v>0</v>
      </c>
      <c r="G44" s="31">
        <v>11635.817981431355</v>
      </c>
    </row>
    <row r="45" spans="1:7" ht="15.75">
      <c r="A45" s="11" t="s">
        <v>46</v>
      </c>
      <c r="B45" s="31">
        <v>5175.5267833560083</v>
      </c>
      <c r="C45" s="31">
        <v>0</v>
      </c>
      <c r="D45" s="31">
        <v>0</v>
      </c>
      <c r="E45" s="31">
        <v>76.311154541527429</v>
      </c>
      <c r="F45" s="31">
        <v>0</v>
      </c>
      <c r="G45" s="31">
        <v>0</v>
      </c>
    </row>
    <row r="46" spans="1:7" ht="15.75">
      <c r="A46" s="7" t="s">
        <v>47</v>
      </c>
      <c r="B46" s="31">
        <v>49.997999999999998</v>
      </c>
      <c r="C46" s="31">
        <v>0</v>
      </c>
      <c r="D46" s="31">
        <v>0</v>
      </c>
      <c r="E46" s="31">
        <v>34.377749999999999</v>
      </c>
      <c r="F46" s="31">
        <v>0</v>
      </c>
      <c r="G46" s="31">
        <v>0</v>
      </c>
    </row>
    <row r="47" spans="1:7" ht="31.5">
      <c r="A47" s="7" t="s">
        <v>48</v>
      </c>
      <c r="B47" s="31">
        <v>2219.8942914245108</v>
      </c>
      <c r="C47" s="31">
        <v>0</v>
      </c>
      <c r="D47" s="31">
        <v>0</v>
      </c>
      <c r="E47" s="31">
        <v>128</v>
      </c>
      <c r="F47" s="31">
        <v>0</v>
      </c>
      <c r="G47" s="31">
        <v>0</v>
      </c>
    </row>
    <row r="48" spans="1:7" ht="15.75">
      <c r="A48" s="11" t="s">
        <v>49</v>
      </c>
      <c r="B48" s="31">
        <v>0</v>
      </c>
      <c r="C48" s="31">
        <v>0</v>
      </c>
      <c r="D48" s="31">
        <v>0</v>
      </c>
      <c r="E48" s="31">
        <v>2.8594285714285714</v>
      </c>
      <c r="F48" s="31">
        <v>0</v>
      </c>
      <c r="G48" s="31">
        <v>0</v>
      </c>
    </row>
    <row r="49" spans="1:7" ht="15.75">
      <c r="A49" s="11" t="s">
        <v>50</v>
      </c>
      <c r="B49" s="31">
        <v>0</v>
      </c>
      <c r="C49" s="31">
        <v>0</v>
      </c>
      <c r="D49" s="31">
        <v>0</v>
      </c>
      <c r="E49" s="31">
        <v>110.52631578947368</v>
      </c>
      <c r="F49" s="31">
        <v>0</v>
      </c>
      <c r="G49" s="31">
        <v>0</v>
      </c>
    </row>
    <row r="50" spans="1:7" ht="15.75">
      <c r="A50" s="11" t="s">
        <v>51</v>
      </c>
      <c r="B50" s="31">
        <v>0</v>
      </c>
      <c r="C50" s="31">
        <v>0</v>
      </c>
      <c r="D50" s="31">
        <v>0</v>
      </c>
      <c r="E50" s="31">
        <v>0.58683636952959461</v>
      </c>
      <c r="F50" s="31">
        <v>0</v>
      </c>
      <c r="G50" s="31">
        <v>0</v>
      </c>
    </row>
    <row r="51" spans="1:7" ht="31.5">
      <c r="A51" s="11" t="s">
        <v>124</v>
      </c>
      <c r="B51" s="31">
        <v>3668.5962702366137</v>
      </c>
      <c r="C51" s="31">
        <v>0</v>
      </c>
      <c r="D51" s="31">
        <v>0</v>
      </c>
      <c r="E51" s="31">
        <v>1664.2535803430842</v>
      </c>
      <c r="F51" s="31">
        <v>0</v>
      </c>
      <c r="G51" s="31">
        <v>0</v>
      </c>
    </row>
    <row r="52" spans="1:7" ht="15.75">
      <c r="A52" s="11" t="s">
        <v>125</v>
      </c>
      <c r="B52" s="31">
        <v>54.669464544138926</v>
      </c>
      <c r="C52" s="31">
        <v>0</v>
      </c>
      <c r="D52" s="31">
        <v>0</v>
      </c>
      <c r="E52" s="31">
        <v>8.1882203389830508</v>
      </c>
      <c r="F52" s="31">
        <v>0</v>
      </c>
      <c r="G52" s="31">
        <v>130.31079151639636</v>
      </c>
    </row>
    <row r="53" spans="1:7" s="33" customFormat="1" ht="15.75">
      <c r="A53" s="6" t="s">
        <v>52</v>
      </c>
      <c r="B53" s="32">
        <f>SUM(B37:B52)</f>
        <v>32642.463261928231</v>
      </c>
      <c r="C53" s="32">
        <f t="shared" ref="C53:G53" si="5">SUM(C37:C52)</f>
        <v>7.958400000000001</v>
      </c>
      <c r="D53" s="32">
        <f t="shared" si="5"/>
        <v>0</v>
      </c>
      <c r="E53" s="32">
        <f t="shared" si="5"/>
        <v>11625.964786540077</v>
      </c>
      <c r="F53" s="32">
        <f t="shared" si="5"/>
        <v>454.90631680773879</v>
      </c>
      <c r="G53" s="32">
        <f t="shared" si="5"/>
        <v>37071.803281012857</v>
      </c>
    </row>
    <row r="54" spans="1:7" ht="15.75">
      <c r="A54" s="7" t="s">
        <v>53</v>
      </c>
      <c r="B54" s="31">
        <v>81.950748603758768</v>
      </c>
      <c r="C54" s="31">
        <v>0</v>
      </c>
      <c r="D54" s="31">
        <v>0</v>
      </c>
      <c r="E54" s="31">
        <v>78.561856721166379</v>
      </c>
      <c r="F54" s="31">
        <v>0</v>
      </c>
      <c r="G54" s="31">
        <v>0</v>
      </c>
    </row>
    <row r="55" spans="1:7" ht="15.75">
      <c r="A55" s="7" t="s">
        <v>54</v>
      </c>
      <c r="B55" s="31">
        <v>0</v>
      </c>
      <c r="C55" s="31">
        <v>0</v>
      </c>
      <c r="D55" s="31">
        <v>0</v>
      </c>
      <c r="E55" s="31">
        <v>106.3898181818182</v>
      </c>
      <c r="F55" s="31">
        <v>0</v>
      </c>
      <c r="G55" s="31">
        <v>0</v>
      </c>
    </row>
    <row r="56" spans="1:7" ht="15.75">
      <c r="A56" s="7" t="s">
        <v>55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.75">
      <c r="A57" s="7" t="s">
        <v>56</v>
      </c>
      <c r="B57" s="31">
        <v>0</v>
      </c>
      <c r="C57" s="31">
        <v>0</v>
      </c>
      <c r="D57" s="31">
        <v>0</v>
      </c>
      <c r="E57" s="31">
        <v>243.61582190531851</v>
      </c>
      <c r="F57" s="31">
        <v>0</v>
      </c>
      <c r="G57" s="31">
        <v>0</v>
      </c>
    </row>
    <row r="58" spans="1:7" ht="31.5">
      <c r="A58" s="11" t="s">
        <v>57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85319.061184247636</v>
      </c>
    </row>
    <row r="59" spans="1:7" ht="15.75">
      <c r="A59" s="14" t="s">
        <v>58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2613.2038888031379</v>
      </c>
    </row>
    <row r="60" spans="1:7" ht="15.75">
      <c r="A60" s="15" t="s">
        <v>59</v>
      </c>
      <c r="B60" s="31">
        <v>0</v>
      </c>
      <c r="C60" s="31">
        <v>0</v>
      </c>
      <c r="D60" s="31">
        <v>0</v>
      </c>
      <c r="E60" s="31">
        <v>22.388112247727722</v>
      </c>
      <c r="F60" s="31">
        <v>0</v>
      </c>
      <c r="G60" s="31">
        <v>0</v>
      </c>
    </row>
    <row r="61" spans="1:7" ht="15.75">
      <c r="A61" s="11" t="s">
        <v>60</v>
      </c>
      <c r="B61" s="31">
        <v>15.598594915845192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.75">
      <c r="A62" s="7" t="s">
        <v>61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33" customFormat="1" ht="15.75">
      <c r="A63" s="8" t="s">
        <v>62</v>
      </c>
      <c r="B63" s="32">
        <f>SUM(B54:B62)</f>
        <v>97.549343519603966</v>
      </c>
      <c r="C63" s="32">
        <f t="shared" ref="C63:G63" si="6">SUM(C54:C62)</f>
        <v>0</v>
      </c>
      <c r="D63" s="32">
        <f t="shared" si="6"/>
        <v>0</v>
      </c>
      <c r="E63" s="32">
        <f t="shared" si="6"/>
        <v>450.95560905603082</v>
      </c>
      <c r="F63" s="32">
        <f t="shared" si="6"/>
        <v>0</v>
      </c>
      <c r="G63" s="32">
        <f t="shared" si="6"/>
        <v>87932.265073050774</v>
      </c>
    </row>
    <row r="64" spans="1:7" ht="15.75">
      <c r="A64" s="12" t="s">
        <v>63</v>
      </c>
      <c r="B64" s="31">
        <v>35.896337349397591</v>
      </c>
      <c r="C64" s="31">
        <v>0</v>
      </c>
      <c r="D64" s="31">
        <v>0</v>
      </c>
      <c r="E64" s="31">
        <v>28.07630769230769</v>
      </c>
      <c r="F64" s="31">
        <v>0</v>
      </c>
      <c r="G64" s="31">
        <v>173.87478374903574</v>
      </c>
    </row>
    <row r="65" spans="1:7" ht="15.75">
      <c r="A65" s="12" t="s">
        <v>64</v>
      </c>
      <c r="B65" s="31">
        <v>5.897333394280273</v>
      </c>
      <c r="C65" s="31">
        <v>0</v>
      </c>
      <c r="D65" s="31">
        <v>0</v>
      </c>
      <c r="E65" s="31">
        <v>3.2150690059570395</v>
      </c>
      <c r="F65" s="31">
        <v>0</v>
      </c>
      <c r="G65" s="31">
        <v>86.953030023945473</v>
      </c>
    </row>
    <row r="66" spans="1:7" ht="15.75">
      <c r="A66" s="12" t="s">
        <v>65</v>
      </c>
      <c r="B66" s="31">
        <v>169.88102212050651</v>
      </c>
      <c r="C66" s="31">
        <v>0</v>
      </c>
      <c r="D66" s="31">
        <v>0</v>
      </c>
      <c r="E66" s="31">
        <v>193.98575018688939</v>
      </c>
      <c r="F66" s="31">
        <v>0</v>
      </c>
      <c r="G66" s="31">
        <v>1625.6576014266607</v>
      </c>
    </row>
    <row r="67" spans="1:7" ht="15.75">
      <c r="A67" s="12" t="s">
        <v>66</v>
      </c>
      <c r="B67" s="31">
        <v>269.62794665620356</v>
      </c>
      <c r="C67" s="31">
        <v>0</v>
      </c>
      <c r="D67" s="31">
        <v>0</v>
      </c>
      <c r="E67" s="31">
        <v>316.03950000000003</v>
      </c>
      <c r="F67" s="31">
        <v>0</v>
      </c>
      <c r="G67" s="31">
        <v>2422.7510703196349</v>
      </c>
    </row>
    <row r="68" spans="1:7" ht="15.75">
      <c r="A68" s="12" t="s">
        <v>67</v>
      </c>
      <c r="B68" s="31">
        <v>147.75211925705972</v>
      </c>
      <c r="C68" s="31">
        <v>0</v>
      </c>
      <c r="D68" s="31">
        <v>0</v>
      </c>
      <c r="E68" s="31">
        <v>181.72695748787544</v>
      </c>
      <c r="F68" s="31">
        <v>0</v>
      </c>
      <c r="G68" s="31">
        <v>883.16739186516463</v>
      </c>
    </row>
    <row r="69" spans="1:7" ht="15.75">
      <c r="A69" s="12" t="s">
        <v>68</v>
      </c>
      <c r="B69" s="31">
        <v>3.8074666666666666</v>
      </c>
      <c r="C69" s="31">
        <v>0</v>
      </c>
      <c r="D69" s="31">
        <v>0</v>
      </c>
      <c r="E69" s="31">
        <v>2.9244868353953728</v>
      </c>
      <c r="F69" s="31">
        <v>0</v>
      </c>
      <c r="G69" s="31">
        <v>44.94818519282326</v>
      </c>
    </row>
    <row r="70" spans="1:7" ht="15.75">
      <c r="A70" s="12" t="s">
        <v>69</v>
      </c>
      <c r="B70" s="31">
        <v>502.9781354753656</v>
      </c>
      <c r="C70" s="31">
        <v>0</v>
      </c>
      <c r="D70" s="31">
        <v>0</v>
      </c>
      <c r="E70" s="31">
        <v>318.07357543580468</v>
      </c>
      <c r="F70" s="31">
        <v>0</v>
      </c>
      <c r="G70" s="31">
        <v>2390.389321468298</v>
      </c>
    </row>
    <row r="71" spans="1:7" ht="15.75">
      <c r="A71" s="12" t="s">
        <v>70</v>
      </c>
      <c r="B71" s="31">
        <v>393.0737089452507</v>
      </c>
      <c r="C71" s="31">
        <v>0</v>
      </c>
      <c r="D71" s="31">
        <v>0</v>
      </c>
      <c r="E71" s="31">
        <v>258.96679016601803</v>
      </c>
      <c r="F71" s="31">
        <v>0</v>
      </c>
      <c r="G71" s="31">
        <v>1999.1415730337076</v>
      </c>
    </row>
    <row r="72" spans="1:7" ht="15.75">
      <c r="A72" s="12" t="s">
        <v>71</v>
      </c>
      <c r="B72" s="31">
        <v>18.755593754445798</v>
      </c>
      <c r="C72" s="31">
        <v>0</v>
      </c>
      <c r="D72" s="31">
        <v>0</v>
      </c>
      <c r="E72" s="31">
        <v>3.6001948051948052</v>
      </c>
      <c r="F72" s="31">
        <v>0</v>
      </c>
      <c r="G72" s="31">
        <v>160.13919938478747</v>
      </c>
    </row>
    <row r="73" spans="1:7" ht="15.75">
      <c r="A73" s="12" t="s">
        <v>126</v>
      </c>
      <c r="B73" s="31">
        <v>43.764044402205883</v>
      </c>
      <c r="C73" s="31">
        <v>0</v>
      </c>
      <c r="D73" s="31">
        <v>0</v>
      </c>
      <c r="E73" s="31">
        <v>8.4004285714285718</v>
      </c>
      <c r="F73" s="31">
        <v>0</v>
      </c>
      <c r="G73" s="31">
        <v>1470.5537551601649</v>
      </c>
    </row>
    <row r="74" spans="1:7" ht="15.75">
      <c r="A74" s="12" t="s">
        <v>127</v>
      </c>
      <c r="B74" s="31">
        <v>344.74565322359894</v>
      </c>
      <c r="C74" s="31">
        <v>0</v>
      </c>
      <c r="D74" s="31">
        <v>0</v>
      </c>
      <c r="E74" s="31">
        <v>424.02714211726931</v>
      </c>
      <c r="F74" s="31">
        <v>0</v>
      </c>
      <c r="G74" s="31">
        <v>1793.4980368782326</v>
      </c>
    </row>
    <row r="75" spans="1:7" ht="15.75">
      <c r="A75" s="12" t="s">
        <v>128</v>
      </c>
      <c r="B75" s="31">
        <v>8.2162666666666677</v>
      </c>
      <c r="C75" s="31">
        <v>0</v>
      </c>
      <c r="D75" s="31">
        <v>0</v>
      </c>
      <c r="E75" s="31">
        <v>6.3108348751122287</v>
      </c>
      <c r="F75" s="31">
        <v>0</v>
      </c>
      <c r="G75" s="31">
        <v>70.432181327473785</v>
      </c>
    </row>
    <row r="76" spans="1:7" s="33" customFormat="1" ht="15.75">
      <c r="A76" s="8" t="s">
        <v>72</v>
      </c>
      <c r="B76" s="32">
        <f>SUM(B64:B75)</f>
        <v>1944.3956279116478</v>
      </c>
      <c r="C76" s="32">
        <f t="shared" ref="C76:G76" si="7">SUM(C64:C75)</f>
        <v>0</v>
      </c>
      <c r="D76" s="32">
        <f t="shared" si="7"/>
        <v>0</v>
      </c>
      <c r="E76" s="32">
        <f t="shared" si="7"/>
        <v>1745.3470371792525</v>
      </c>
      <c r="F76" s="32">
        <f t="shared" si="7"/>
        <v>0</v>
      </c>
      <c r="G76" s="32">
        <f t="shared" si="7"/>
        <v>13121.50612982993</v>
      </c>
    </row>
    <row r="77" spans="1:7" ht="31.5">
      <c r="A77" s="7" t="s">
        <v>73</v>
      </c>
      <c r="B77" s="31">
        <v>29.454943559762544</v>
      </c>
      <c r="C77" s="31">
        <v>241.25841310145216</v>
      </c>
      <c r="D77" s="31">
        <v>0</v>
      </c>
      <c r="E77" s="31">
        <v>2425.9151416854161</v>
      </c>
      <c r="F77" s="31">
        <v>0</v>
      </c>
      <c r="G77" s="31">
        <v>0</v>
      </c>
    </row>
    <row r="78" spans="1:7" ht="31.5">
      <c r="A78" s="11" t="s">
        <v>74</v>
      </c>
      <c r="B78" s="31">
        <v>615.66050872817959</v>
      </c>
      <c r="C78" s="31">
        <v>166.74638217467779</v>
      </c>
      <c r="D78" s="31">
        <v>0</v>
      </c>
      <c r="E78" s="31">
        <v>354.69991336743095</v>
      </c>
      <c r="F78" s="31">
        <v>0</v>
      </c>
      <c r="G78" s="31">
        <v>0</v>
      </c>
    </row>
    <row r="79" spans="1:7" ht="47.25">
      <c r="A79" s="11" t="s">
        <v>75</v>
      </c>
      <c r="B79" s="31">
        <v>0</v>
      </c>
      <c r="C79" s="31">
        <v>1.1736727390591892</v>
      </c>
      <c r="D79" s="31">
        <v>0</v>
      </c>
      <c r="E79" s="31">
        <v>0</v>
      </c>
      <c r="F79" s="31">
        <v>0</v>
      </c>
      <c r="G79" s="31">
        <v>0</v>
      </c>
    </row>
    <row r="80" spans="1:7" s="33" customFormat="1" ht="15.75">
      <c r="A80" s="6" t="s">
        <v>76</v>
      </c>
      <c r="B80" s="32">
        <f>SUM(B77:B79)</f>
        <v>645.11545228794216</v>
      </c>
      <c r="C80" s="32">
        <f t="shared" ref="C80:G80" si="8">SUM(C77:C79)</f>
        <v>409.17846801518914</v>
      </c>
      <c r="D80" s="32">
        <f t="shared" si="8"/>
        <v>0</v>
      </c>
      <c r="E80" s="32">
        <f t="shared" si="8"/>
        <v>2780.6150550528469</v>
      </c>
      <c r="F80" s="32">
        <f t="shared" si="8"/>
        <v>0</v>
      </c>
      <c r="G80" s="32">
        <f t="shared" si="8"/>
        <v>0</v>
      </c>
    </row>
    <row r="81" spans="1:7" s="33" customFormat="1" ht="15.75">
      <c r="A81" s="34"/>
      <c r="B81" s="32">
        <f t="shared" ref="B81:G81" si="9">B6+B12+B19+B31+B36+B53+B63+B76+B80</f>
        <v>90357.977236869017</v>
      </c>
      <c r="C81" s="32">
        <f t="shared" si="9"/>
        <v>2427.1680228778951</v>
      </c>
      <c r="D81" s="32">
        <f t="shared" si="9"/>
        <v>1647.8287661888623</v>
      </c>
      <c r="E81" s="32">
        <f t="shared" si="9"/>
        <v>36861.250951790877</v>
      </c>
      <c r="F81" s="32">
        <f t="shared" si="9"/>
        <v>710.34057661071245</v>
      </c>
      <c r="G81" s="32">
        <f t="shared" si="9"/>
        <v>178628.45860140966</v>
      </c>
    </row>
    <row r="83" spans="1:7">
      <c r="C83" s="35"/>
    </row>
    <row r="84" spans="1:7" ht="48.75" customHeight="1">
      <c r="A84" s="42" t="s">
        <v>140</v>
      </c>
      <c r="B84" s="36">
        <f>B52+B30+B75</f>
        <v>76.585927289236963</v>
      </c>
      <c r="C84" s="36">
        <f t="shared" ref="C84:G84" si="10">C52+C30+C75</f>
        <v>0</v>
      </c>
      <c r="D84" s="36">
        <f t="shared" si="10"/>
        <v>0</v>
      </c>
      <c r="E84" s="36">
        <f t="shared" si="10"/>
        <v>18.080832896354813</v>
      </c>
      <c r="F84" s="36">
        <f t="shared" si="10"/>
        <v>0</v>
      </c>
      <c r="G84" s="36">
        <f t="shared" si="10"/>
        <v>270.57144975996562</v>
      </c>
    </row>
    <row r="85" spans="1:7" ht="49.5" customHeight="1">
      <c r="A85" s="42" t="s">
        <v>142</v>
      </c>
      <c r="B85" s="36">
        <f>B35+B74</f>
        <v>1498.6865478790037</v>
      </c>
      <c r="C85" s="36">
        <f t="shared" ref="C85:G85" si="11">C35+C74</f>
        <v>0</v>
      </c>
      <c r="D85" s="36">
        <f t="shared" si="11"/>
        <v>0</v>
      </c>
      <c r="E85" s="36">
        <f t="shared" si="11"/>
        <v>2770.4419739756768</v>
      </c>
      <c r="F85" s="36">
        <f t="shared" si="11"/>
        <v>0</v>
      </c>
      <c r="G85" s="36">
        <f t="shared" si="11"/>
        <v>1793.4980368782326</v>
      </c>
    </row>
    <row r="86" spans="1:7" ht="45" customHeight="1">
      <c r="A86" s="42" t="s">
        <v>143</v>
      </c>
      <c r="B86" s="36">
        <f>B51+B73</f>
        <v>3712.3603146388195</v>
      </c>
      <c r="C86" s="36">
        <f t="shared" ref="C86:G86" si="12">C51+C73</f>
        <v>0</v>
      </c>
      <c r="D86" s="36">
        <f t="shared" si="12"/>
        <v>0</v>
      </c>
      <c r="E86" s="36">
        <f t="shared" si="12"/>
        <v>1672.6540089145128</v>
      </c>
      <c r="F86" s="36">
        <f t="shared" si="12"/>
        <v>0</v>
      </c>
      <c r="G86" s="36">
        <f t="shared" si="12"/>
        <v>1470.5537551601649</v>
      </c>
    </row>
  </sheetData>
  <mergeCells count="1">
    <mergeCell ref="A2:G2"/>
  </mergeCells>
  <pageMargins left="0.19685039370078741" right="0.19685039370078741" top="0.39370078740157483" bottom="0.31496062992125984" header="0.19685039370078741" footer="0.19685039370078741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workbookViewId="0">
      <pane xSplit="1" ySplit="3" topLeftCell="B4" activePane="bottomRight" state="frozenSplit"/>
      <selection activeCell="I28" sqref="I28"/>
      <selection pane="topRight" activeCell="I28" sqref="I28"/>
      <selection pane="bottomLeft" activeCell="I28" sqref="I28"/>
      <selection pane="bottomRight" activeCell="A2" sqref="A2:G2"/>
    </sheetView>
  </sheetViews>
  <sheetFormatPr defaultRowHeight="15"/>
  <cols>
    <col min="1" max="1" width="70.140625" style="10" customWidth="1"/>
    <col min="2" max="7" width="22.42578125" customWidth="1"/>
  </cols>
  <sheetData>
    <row r="1" spans="1:7" ht="15.75">
      <c r="G1" s="23" t="s">
        <v>113</v>
      </c>
    </row>
    <row r="2" spans="1:7" ht="40.5" customHeight="1">
      <c r="A2" s="45" t="s">
        <v>103</v>
      </c>
      <c r="B2" s="45"/>
      <c r="C2" s="45"/>
      <c r="D2" s="45"/>
      <c r="E2" s="45"/>
      <c r="F2" s="45"/>
      <c r="G2" s="45"/>
    </row>
    <row r="3" spans="1:7" s="2" customFormat="1" ht="71.25">
      <c r="A3" s="2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5" t="s">
        <v>6</v>
      </c>
    </row>
    <row r="4" spans="1:7" ht="31.5">
      <c r="A4" s="11" t="s">
        <v>7</v>
      </c>
      <c r="B4" s="3">
        <f>'МАКС_1кв._КС,ВМП,ДС,СМП'!B4+'ВТБ_1кв._КС,ВМП,ДС,СМП'!B4</f>
        <v>244.5</v>
      </c>
      <c r="C4" s="3">
        <f>'МАКС_1кв._КС,ВМП,ДС,СМП'!C4+'ВТБ_1кв._КС,ВМП,ДС,СМП'!C4</f>
        <v>7.5</v>
      </c>
      <c r="D4" s="3">
        <f>'МАКС_1кв._КС,ВМП,ДС,СМП'!D4+'ВТБ_1кв._КС,ВМП,ДС,СМП'!D4</f>
        <v>0</v>
      </c>
      <c r="E4" s="3">
        <f>'МАКС_1кв._КС,ВМП,ДС,СМП'!E4+'ВТБ_1кв._КС,ВМП,ДС,СМП'!E4</f>
        <v>242.499</v>
      </c>
      <c r="F4" s="3">
        <f>'МАКС_1кв._КС,ВМП,ДС,СМП'!F4+'ВТБ_1кв._КС,ВМП,ДС,СМП'!F4</f>
        <v>0</v>
      </c>
      <c r="G4" s="3">
        <f>'МАКС_1кв._КС,ВМП,ДС,СМП'!G4+'ВТБ_1кв._КС,ВМП,ДС,СМП'!G4</f>
        <v>0</v>
      </c>
    </row>
    <row r="5" spans="1:7" ht="15.75">
      <c r="A5" s="11" t="s">
        <v>8</v>
      </c>
      <c r="B5" s="3">
        <f>'МАКС_1кв._КС,ВМП,ДС,СМП'!B5+'ВТБ_1кв._КС,ВМП,ДС,СМП'!B5</f>
        <v>2.4960000000000004</v>
      </c>
      <c r="C5" s="3">
        <f>'МАКС_1кв._КС,ВМП,ДС,СМП'!C5+'ВТБ_1кв._КС,ВМП,ДС,СМП'!C5</f>
        <v>17.498999999999999</v>
      </c>
      <c r="D5" s="3">
        <f>'МАКС_1кв._КС,ВМП,ДС,СМП'!D5+'ВТБ_1кв._КС,ВМП,ДС,СМП'!D5</f>
        <v>0</v>
      </c>
      <c r="E5" s="3">
        <f>'МАКС_1кв._КС,ВМП,ДС,СМП'!E5+'ВТБ_1кв._КС,ВМП,ДС,СМП'!E5</f>
        <v>14.25</v>
      </c>
      <c r="F5" s="3">
        <f>'МАКС_1кв._КС,ВМП,ДС,СМП'!F5+'ВТБ_1кв._КС,ВМП,ДС,СМП'!F5</f>
        <v>0</v>
      </c>
      <c r="G5" s="3">
        <f>'МАКС_1кв._КС,ВМП,ДС,СМП'!G5+'ВТБ_1кв._КС,ВМП,ДС,СМП'!G5</f>
        <v>0</v>
      </c>
    </row>
    <row r="6" spans="1:7" s="5" customFormat="1" ht="15.75">
      <c r="A6" s="6" t="s">
        <v>9</v>
      </c>
      <c r="B6" s="4">
        <f>SUM(B4:B5)</f>
        <v>246.99600000000001</v>
      </c>
      <c r="C6" s="4">
        <f t="shared" ref="C6:G6" si="0">SUM(C4:C5)</f>
        <v>24.998999999999999</v>
      </c>
      <c r="D6" s="4">
        <f t="shared" si="0"/>
        <v>0</v>
      </c>
      <c r="E6" s="4">
        <f t="shared" si="0"/>
        <v>256.74900000000002</v>
      </c>
      <c r="F6" s="4">
        <f t="shared" si="0"/>
        <v>0</v>
      </c>
      <c r="G6" s="4">
        <f t="shared" si="0"/>
        <v>0</v>
      </c>
    </row>
    <row r="7" spans="1:7" ht="15.75">
      <c r="A7" s="11" t="s">
        <v>10</v>
      </c>
      <c r="B7" s="3">
        <f>'МАКС_1кв._КС,ВМП,ДС,СМП'!B7+'ВТБ_1кв._КС,ВМП,ДС,СМП'!B7</f>
        <v>1982.3099999999995</v>
      </c>
      <c r="C7" s="3">
        <f>'МАКС_1кв._КС,ВМП,ДС,СМП'!C7+'ВТБ_1кв._КС,ВМП,ДС,СМП'!C7</f>
        <v>9.9990000000000006</v>
      </c>
      <c r="D7" s="3">
        <f>'МАКС_1кв._КС,ВМП,ДС,СМП'!D7+'ВТБ_1кв._КС,ВМП,ДС,СМП'!D7</f>
        <v>24.998999999999999</v>
      </c>
      <c r="E7" s="3">
        <f>'МАКС_1кв._КС,ВМП,ДС,СМП'!E7+'ВТБ_1кв._КС,ВМП,ДС,СМП'!E7</f>
        <v>0</v>
      </c>
      <c r="F7" s="3">
        <f>'МАКС_1кв._КС,ВМП,ДС,СМП'!F7+'ВТБ_1кв._КС,ВМП,ДС,СМП'!F7</f>
        <v>0</v>
      </c>
      <c r="G7" s="3">
        <f>'МАКС_1кв._КС,ВМП,ДС,СМП'!G7+'ВТБ_1кв._КС,ВМП,ДС,СМП'!G7</f>
        <v>0</v>
      </c>
    </row>
    <row r="8" spans="1:7" ht="31.5">
      <c r="A8" s="11" t="s">
        <v>11</v>
      </c>
      <c r="B8" s="3">
        <f>'МАКС_1кв._КС,ВМП,ДС,СМП'!B8+'ВТБ_1кв._КС,ВМП,ДС,СМП'!B8</f>
        <v>1436.9280000000001</v>
      </c>
      <c r="C8" s="3">
        <f>'МАКС_1кв._КС,ВМП,ДС,СМП'!C8+'ВТБ_1кв._КС,ВМП,ДС,СМП'!C8</f>
        <v>112.5</v>
      </c>
      <c r="D8" s="3">
        <f>'МАКС_1кв._КС,ВМП,ДС,СМП'!D8+'ВТБ_1кв._КС,ВМП,ДС,СМП'!D8</f>
        <v>0</v>
      </c>
      <c r="E8" s="3">
        <f>'МАКС_1кв._КС,ВМП,ДС,СМП'!E8+'ВТБ_1кв._КС,ВМП,ДС,СМП'!E8</f>
        <v>1355.0010000000002</v>
      </c>
      <c r="F8" s="3">
        <f>'МАКС_1кв._КС,ВМП,ДС,СМП'!F8+'ВТБ_1кв._КС,ВМП,ДС,СМП'!F8</f>
        <v>0</v>
      </c>
      <c r="G8" s="3">
        <f>'МАКС_1кв._КС,ВМП,ДС,СМП'!G8+'ВТБ_1кв._КС,ВМП,ДС,СМП'!G8</f>
        <v>0</v>
      </c>
    </row>
    <row r="9" spans="1:7" ht="31.5">
      <c r="A9" s="11" t="s">
        <v>12</v>
      </c>
      <c r="B9" s="3">
        <f>'МАКС_1кв._КС,ВМП,ДС,СМП'!B9+'ВТБ_1кв._КС,ВМП,ДС,СМП'!B9</f>
        <v>3221.0549999999998</v>
      </c>
      <c r="C9" s="3">
        <f>'МАКС_1кв._КС,ВМП,ДС,СМП'!C9+'ВТБ_1кв._КС,ВМП,ДС,СМП'!C9</f>
        <v>99.879000000000005</v>
      </c>
      <c r="D9" s="3">
        <f>'МАКС_1кв._КС,ВМП,ДС,СМП'!D9+'ВТБ_1кв._КС,ВМП,ДС,СМП'!D9</f>
        <v>62.499000000000009</v>
      </c>
      <c r="E9" s="3">
        <f>'МАКС_1кв._КС,ВМП,ДС,СМП'!E9+'ВТБ_1кв._КС,ВМП,ДС,СМП'!E9</f>
        <v>710.01</v>
      </c>
      <c r="F9" s="3">
        <f>'МАКС_1кв._КС,ВМП,ДС,СМП'!F9+'ВТБ_1кв._КС,ВМП,ДС,СМП'!F9</f>
        <v>50.000999999999998</v>
      </c>
      <c r="G9" s="3">
        <f>'МАКС_1кв._КС,ВМП,ДС,СМП'!G9+'ВТБ_1кв._КС,ВМП,ДС,СМП'!G9</f>
        <v>0</v>
      </c>
    </row>
    <row r="10" spans="1:7" ht="15.75">
      <c r="A10" s="11" t="s">
        <v>13</v>
      </c>
      <c r="B10" s="3">
        <f>'МАКС_1кв._КС,ВМП,ДС,СМП'!B10+'ВТБ_1кв._КС,ВМП,ДС,СМП'!B10</f>
        <v>1603.7640000000001</v>
      </c>
      <c r="C10" s="3">
        <f>'МАКС_1кв._КС,ВМП,ДС,СМП'!C10+'ВТБ_1кв._КС,ВМП,ДС,СМП'!C10</f>
        <v>150</v>
      </c>
      <c r="D10" s="3">
        <f>'МАКС_1кв._КС,ВМП,ДС,СМП'!D10+'ВТБ_1кв._КС,ВМП,ДС,СМП'!D10</f>
        <v>204.99900000000002</v>
      </c>
      <c r="E10" s="3">
        <f>'МАКС_1кв._КС,ВМП,ДС,СМП'!E10+'ВТБ_1кв._КС,ВМП,ДС,СМП'!E10</f>
        <v>154.00200000000001</v>
      </c>
      <c r="F10" s="3">
        <f>'МАКС_1кв._КС,ВМП,ДС,СМП'!F10+'ВТБ_1кв._КС,ВМП,ДС,СМП'!F10</f>
        <v>24.998999999999999</v>
      </c>
      <c r="G10" s="3">
        <f>'МАКС_1кв._КС,ВМП,ДС,СМП'!G10+'ВТБ_1кв._КС,ВМП,ДС,СМП'!G10</f>
        <v>0</v>
      </c>
    </row>
    <row r="11" spans="1:7" ht="15.75">
      <c r="A11" s="11" t="s">
        <v>14</v>
      </c>
      <c r="B11" s="3">
        <f>'МАКС_1кв._КС,ВМП,ДС,СМП'!B11+'ВТБ_1кв._КС,ВМП,ДС,СМП'!B11</f>
        <v>7907.3489999999993</v>
      </c>
      <c r="C11" s="3">
        <f>'МАКС_1кв._КС,ВМП,ДС,СМП'!C11+'ВТБ_1кв._КС,ВМП,ДС,СМП'!C11</f>
        <v>440.68499999999995</v>
      </c>
      <c r="D11" s="3">
        <f>'МАКС_1кв._КС,ВМП,ДС,СМП'!D11+'ВТБ_1кв._КС,ВМП,ДС,СМП'!D11</f>
        <v>190.005</v>
      </c>
      <c r="E11" s="3">
        <f>'МАКС_1кв._КС,ВМП,ДС,СМП'!E11+'ВТБ_1кв._КС,ВМП,ДС,СМП'!E11</f>
        <v>538.51200000000006</v>
      </c>
      <c r="F11" s="3">
        <f>'МАКС_1кв._КС,ВМП,ДС,СМП'!F11+'ВТБ_1кв._КС,ВМП,ДС,СМП'!F11</f>
        <v>10.007999999999999</v>
      </c>
      <c r="G11" s="3">
        <f>'МАКС_1кв._КС,ВМП,ДС,СМП'!G11+'ВТБ_1кв._КС,ВМП,ДС,СМП'!G11</f>
        <v>225</v>
      </c>
    </row>
    <row r="12" spans="1:7" s="5" customFormat="1" ht="15.75">
      <c r="A12" s="6" t="s">
        <v>15</v>
      </c>
      <c r="B12" s="4">
        <f>SUM(B7:B11)</f>
        <v>16151.405999999999</v>
      </c>
      <c r="C12" s="4">
        <f t="shared" ref="C12:G12" si="1">SUM(C7:C11)</f>
        <v>813.06299999999987</v>
      </c>
      <c r="D12" s="4">
        <f t="shared" si="1"/>
        <v>482.50200000000001</v>
      </c>
      <c r="E12" s="4">
        <f t="shared" si="1"/>
        <v>2757.5250000000005</v>
      </c>
      <c r="F12" s="4">
        <f t="shared" si="1"/>
        <v>85.007999999999996</v>
      </c>
      <c r="G12" s="4">
        <f t="shared" si="1"/>
        <v>225</v>
      </c>
    </row>
    <row r="13" spans="1:7" ht="15.75">
      <c r="A13" s="12" t="s">
        <v>16</v>
      </c>
      <c r="B13" s="3">
        <f>'МАКС_1кв._КС,ВМП,ДС,СМП'!B13+'ВТБ_1кв._КС,ВМП,ДС,СМП'!B13</f>
        <v>952.827</v>
      </c>
      <c r="C13" s="3">
        <f>'МАКС_1кв._КС,ВМП,ДС,СМП'!C13+'ВТБ_1кв._КС,ВМП,ДС,СМП'!C13</f>
        <v>0</v>
      </c>
      <c r="D13" s="3">
        <f>'МАКС_1кв._КС,ВМП,ДС,СМП'!D13+'ВТБ_1кв._КС,ВМП,ДС,СМП'!D13</f>
        <v>68.997</v>
      </c>
      <c r="E13" s="3">
        <f>'МАКС_1кв._КС,ВМП,ДС,СМП'!E13+'ВТБ_1кв._КС,ВМП,ДС,СМП'!E13</f>
        <v>706.50600000000009</v>
      </c>
      <c r="F13" s="3">
        <f>'МАКС_1кв._КС,ВМП,ДС,СМП'!F13+'ВТБ_1кв._КС,ВМП,ДС,СМП'!F13</f>
        <v>0</v>
      </c>
      <c r="G13" s="3">
        <f>'МАКС_1кв._КС,ВМП,ДС,СМП'!G13+'ВТБ_1кв._КС,ВМП,ДС,СМП'!G13</f>
        <v>4136.0010000000002</v>
      </c>
    </row>
    <row r="14" spans="1:7" ht="15.75">
      <c r="A14" s="12" t="s">
        <v>17</v>
      </c>
      <c r="B14" s="3">
        <f>'МАКС_1кв._КС,ВМП,ДС,СМП'!B14+'ВТБ_1кв._КС,ВМП,ДС,СМП'!B14</f>
        <v>660.05099999999993</v>
      </c>
      <c r="C14" s="3">
        <f>'МАКС_1кв._КС,ВМП,ДС,СМП'!C14+'ВТБ_1кв._КС,ВМП,ДС,СМП'!C14</f>
        <v>0</v>
      </c>
      <c r="D14" s="3">
        <f>'МАКС_1кв._КС,ВМП,ДС,СМП'!D14+'ВТБ_1кв._КС,ВМП,ДС,СМП'!D14</f>
        <v>50.274000000000001</v>
      </c>
      <c r="E14" s="3">
        <f>'МАКС_1кв._КС,ВМП,ДС,СМП'!E14+'ВТБ_1кв._КС,ВМП,ДС,СМП'!E14</f>
        <v>320.505</v>
      </c>
      <c r="F14" s="3">
        <f>'МАКС_1кв._КС,ВМП,ДС,СМП'!F14+'ВТБ_1кв._КС,ВМП,ДС,СМП'!F14</f>
        <v>0</v>
      </c>
      <c r="G14" s="3">
        <f>'МАКС_1кв._КС,ВМП,ДС,СМП'!G14+'ВТБ_1кв._КС,ВМП,ДС,СМП'!G14</f>
        <v>2588.4989999999998</v>
      </c>
    </row>
    <row r="15" spans="1:7" ht="15.75">
      <c r="A15" s="12" t="s">
        <v>18</v>
      </c>
      <c r="B15" s="3">
        <f>'МАКС_1кв._КС,ВМП,ДС,СМП'!B15+'ВТБ_1кв._КС,ВМП,ДС,СМП'!B15</f>
        <v>684.78</v>
      </c>
      <c r="C15" s="3">
        <f>'МАКС_1кв._КС,ВМП,ДС,СМП'!C15+'ВТБ_1кв._КС,ВМП,ДС,СМП'!C15</f>
        <v>0</v>
      </c>
      <c r="D15" s="3">
        <f>'МАКС_1кв._КС,ВМП,ДС,СМП'!D15+'ВТБ_1кв._КС,ВМП,ДС,СМП'!D15</f>
        <v>0</v>
      </c>
      <c r="E15" s="3">
        <f>'МАКС_1кв._КС,ВМП,ДС,СМП'!E15+'ВТБ_1кв._КС,ВМП,ДС,СМП'!E15</f>
        <v>405.51300000000003</v>
      </c>
      <c r="F15" s="3">
        <f>'МАКС_1кв._КС,ВМП,ДС,СМП'!F15+'ВТБ_1кв._КС,ВМП,ДС,СМП'!F15</f>
        <v>0</v>
      </c>
      <c r="G15" s="3">
        <f>'МАКС_1кв._КС,ВМП,ДС,СМП'!G15+'ВТБ_1кв._КС,ВМП,ДС,СМП'!G15</f>
        <v>2700</v>
      </c>
    </row>
    <row r="16" spans="1:7" ht="31.5">
      <c r="A16" s="11" t="s">
        <v>19</v>
      </c>
      <c r="B16" s="3">
        <f>'МАКС_1кв._КС,ВМП,ДС,СМП'!B16+'ВТБ_1кв._КС,ВМП,ДС,СМП'!B16</f>
        <v>0</v>
      </c>
      <c r="C16" s="3">
        <f>'МАКС_1кв._КС,ВМП,ДС,СМП'!C16+'ВТБ_1кв._КС,ВМП,ДС,СМП'!C16</f>
        <v>0</v>
      </c>
      <c r="D16" s="3">
        <f>'МАКС_1кв._КС,ВМП,ДС,СМП'!D16+'ВТБ_1кв._КС,ВМП,ДС,СМП'!D16</f>
        <v>0</v>
      </c>
      <c r="E16" s="3">
        <f>'МАКС_1кв._КС,ВМП,ДС,СМП'!E16+'ВТБ_1кв._КС,ВМП,ДС,СМП'!E16</f>
        <v>0</v>
      </c>
      <c r="F16" s="3">
        <f>'МАКС_1кв._КС,ВМП,ДС,СМП'!F16+'ВТБ_1кв._КС,ВМП,ДС,СМП'!F16</f>
        <v>0</v>
      </c>
      <c r="G16" s="3">
        <f>'МАКС_1кв._КС,ВМП,ДС,СМП'!G16+'ВТБ_1кв._КС,ВМП,ДС,СМП'!G16</f>
        <v>0</v>
      </c>
    </row>
    <row r="17" spans="1:7" ht="15.75">
      <c r="A17" s="11" t="s">
        <v>20</v>
      </c>
      <c r="B17" s="3">
        <f>'МАКС_1кв._КС,ВМП,ДС,СМП'!B17+'ВТБ_1кв._КС,ВМП,ДС,СМП'!B17</f>
        <v>0</v>
      </c>
      <c r="C17" s="3">
        <f>'МАКС_1кв._КС,ВМП,ДС,СМП'!C17+'ВТБ_1кв._КС,ВМП,ДС,СМП'!C17</f>
        <v>0</v>
      </c>
      <c r="D17" s="3">
        <f>'МАКС_1кв._КС,ВМП,ДС,СМП'!D17+'ВТБ_1кв._КС,ВМП,ДС,СМП'!D17</f>
        <v>0</v>
      </c>
      <c r="E17" s="3">
        <f>'МАКС_1кв._КС,ВМП,ДС,СМП'!E17+'ВТБ_1кв._КС,ВМП,ДС,СМП'!E17</f>
        <v>0</v>
      </c>
      <c r="F17" s="3">
        <f>'МАКС_1кв._КС,ВМП,ДС,СМП'!F17+'ВТБ_1кв._КС,ВМП,ДС,СМП'!F17</f>
        <v>0</v>
      </c>
      <c r="G17" s="3">
        <f>'МАКС_1кв._КС,ВМП,ДС,СМП'!G17+'ВТБ_1кв._КС,ВМП,ДС,СМП'!G17</f>
        <v>0</v>
      </c>
    </row>
    <row r="18" spans="1:7" ht="15.75">
      <c r="A18" s="11" t="s">
        <v>21</v>
      </c>
      <c r="B18" s="3">
        <f>'МАКС_1кв._КС,ВМП,ДС,СМП'!B18+'ВТБ_1кв._КС,ВМП,ДС,СМП'!B18</f>
        <v>0</v>
      </c>
      <c r="C18" s="3">
        <f>'МАКС_1кв._КС,ВМП,ДС,СМП'!C18+'ВТБ_1кв._КС,ВМП,ДС,СМП'!C18</f>
        <v>0</v>
      </c>
      <c r="D18" s="3">
        <f>'МАКС_1кв._КС,ВМП,ДС,СМП'!D18+'ВТБ_1кв._КС,ВМП,ДС,СМП'!D18</f>
        <v>0</v>
      </c>
      <c r="E18" s="3">
        <f>'МАКС_1кв._КС,ВМП,ДС,СМП'!E18+'ВТБ_1кв._КС,ВМП,ДС,СМП'!E18</f>
        <v>0</v>
      </c>
      <c r="F18" s="3">
        <f>'МАКС_1кв._КС,ВМП,ДС,СМП'!F18+'ВТБ_1кв._КС,ВМП,ДС,СМП'!F18</f>
        <v>0</v>
      </c>
      <c r="G18" s="3">
        <f>'МАКС_1кв._КС,ВМП,ДС,СМП'!G18+'ВТБ_1кв._КС,ВМП,ДС,СМП'!G18</f>
        <v>0</v>
      </c>
    </row>
    <row r="19" spans="1:7" ht="15.75">
      <c r="A19" s="11" t="s">
        <v>22</v>
      </c>
      <c r="B19" s="3">
        <f>'МАКС_1кв._КС,ВМП,ДС,СМП'!B19+'ВТБ_1кв._КС,ВМП,ДС,СМП'!B19</f>
        <v>0</v>
      </c>
      <c r="C19" s="3">
        <f>'МАКС_1кв._КС,ВМП,ДС,СМП'!C19+'ВТБ_1кв._КС,ВМП,ДС,СМП'!C19</f>
        <v>0</v>
      </c>
      <c r="D19" s="3">
        <f>'МАКС_1кв._КС,ВМП,ДС,СМП'!D19+'ВТБ_1кв._КС,ВМП,ДС,СМП'!D19</f>
        <v>0</v>
      </c>
      <c r="E19" s="3">
        <f>'МАКС_1кв._КС,ВМП,ДС,СМП'!E19+'ВТБ_1кв._КС,ВМП,ДС,СМП'!E19</f>
        <v>2.4990000000000001</v>
      </c>
      <c r="F19" s="3">
        <f>'МАКС_1кв._КС,ВМП,ДС,СМП'!F19+'ВТБ_1кв._КС,ВМП,ДС,СМП'!F19</f>
        <v>0</v>
      </c>
      <c r="G19" s="3">
        <f>'МАКС_1кв._КС,ВМП,ДС,СМП'!G19+'ВТБ_1кв._КС,ВМП,ДС,СМП'!G19</f>
        <v>0</v>
      </c>
    </row>
    <row r="20" spans="1:7" s="5" customFormat="1" ht="15.75">
      <c r="A20" s="6" t="s">
        <v>23</v>
      </c>
      <c r="B20" s="4">
        <f>SUM(B13:B19)</f>
        <v>2297.6579999999999</v>
      </c>
      <c r="C20" s="4">
        <f t="shared" ref="C20:G20" si="2">SUM(C13:C19)</f>
        <v>0</v>
      </c>
      <c r="D20" s="4">
        <f t="shared" si="2"/>
        <v>119.271</v>
      </c>
      <c r="E20" s="4">
        <f t="shared" si="2"/>
        <v>1435.0229999999999</v>
      </c>
      <c r="F20" s="4">
        <f t="shared" si="2"/>
        <v>0</v>
      </c>
      <c r="G20" s="4">
        <f t="shared" si="2"/>
        <v>9424.5</v>
      </c>
    </row>
    <row r="21" spans="1:7" ht="15.75">
      <c r="A21" s="12" t="s">
        <v>24</v>
      </c>
      <c r="B21" s="3">
        <f>'МАКС_1кв._КС,ВМП,ДС,СМП'!B21+'ВТБ_1кв._КС,ВМП,ДС,СМП'!B21</f>
        <v>0</v>
      </c>
      <c r="C21" s="3">
        <f>'МАКС_1кв._КС,ВМП,ДС,СМП'!C21+'ВТБ_1кв._КС,ВМП,ДС,СМП'!C21</f>
        <v>0</v>
      </c>
      <c r="D21" s="3">
        <f>'МАКС_1кв._КС,ВМП,ДС,СМП'!D21+'ВТБ_1кв._КС,ВМП,ДС,СМП'!D21</f>
        <v>0</v>
      </c>
      <c r="E21" s="3">
        <f>'МАКС_1кв._КС,ВМП,ДС,СМП'!E21+'ВТБ_1кв._КС,ВМП,ДС,СМП'!E21</f>
        <v>121.251</v>
      </c>
      <c r="F21" s="3">
        <f>'МАКС_1кв._КС,ВМП,ДС,СМП'!F21+'ВТБ_1кв._КС,ВМП,ДС,СМП'!F21</f>
        <v>0</v>
      </c>
      <c r="G21" s="3">
        <f>'МАКС_1кв._КС,ВМП,ДС,СМП'!G21+'ВТБ_1кв._КС,ВМП,ДС,СМП'!G21</f>
        <v>842.49900000000002</v>
      </c>
    </row>
    <row r="22" spans="1:7" ht="15.75">
      <c r="A22" s="12" t="s">
        <v>25</v>
      </c>
      <c r="B22" s="3">
        <f>'МАКС_1кв._КС,ВМП,ДС,СМП'!B22+'ВТБ_1кв._КС,ВМП,ДС,СМП'!B22</f>
        <v>245.01300000000001</v>
      </c>
      <c r="C22" s="3">
        <f>'МАКС_1кв._КС,ВМП,ДС,СМП'!C22+'ВТБ_1кв._КС,ВМП,ДС,СМП'!C22</f>
        <v>0</v>
      </c>
      <c r="D22" s="3">
        <f>'МАКС_1кв._КС,ВМП,ДС,СМП'!D22+'ВТБ_1кв._КС,ВМП,ДС,СМП'!D22</f>
        <v>0</v>
      </c>
      <c r="E22" s="3">
        <f>'МАКС_1кв._КС,ВМП,ДС,СМП'!E22+'ВТБ_1кв._КС,ВМП,ДС,СМП'!E22</f>
        <v>288.00900000000001</v>
      </c>
      <c r="F22" s="3">
        <f>'МАКС_1кв._КС,ВМП,ДС,СМП'!F22+'ВТБ_1кв._КС,ВМП,ДС,СМП'!F22</f>
        <v>0</v>
      </c>
      <c r="G22" s="3">
        <f>'МАКС_1кв._КС,ВМП,ДС,СМП'!G22+'ВТБ_1кв._КС,ВМП,ДС,СМП'!G22</f>
        <v>1555.0020000000002</v>
      </c>
    </row>
    <row r="23" spans="1:7" ht="15.75">
      <c r="A23" s="11" t="s">
        <v>26</v>
      </c>
      <c r="B23" s="3">
        <f>'МАКС_1кв._КС,ВМП,ДС,СМП'!B23+'ВТБ_1кв._КС,ВМП,ДС,СМП'!B23</f>
        <v>0</v>
      </c>
      <c r="C23" s="3">
        <f>'МАКС_1кв._КС,ВМП,ДС,СМП'!C23+'ВТБ_1кв._КС,ВМП,ДС,СМП'!C23</f>
        <v>0</v>
      </c>
      <c r="D23" s="3">
        <f>'МАКС_1кв._КС,ВМП,ДС,СМП'!D23+'ВТБ_1кв._КС,ВМП,ДС,СМП'!D23</f>
        <v>0</v>
      </c>
      <c r="E23" s="3">
        <f>'МАКС_1кв._КС,ВМП,ДС,СМП'!E23+'ВТБ_1кв._КС,ВМП,ДС,СМП'!E23</f>
        <v>661.75800000000004</v>
      </c>
      <c r="F23" s="3">
        <f>'МАКС_1кв._КС,ВМП,ДС,СМП'!F23+'ВТБ_1кв._КС,ВМП,ДС,СМП'!F23</f>
        <v>0</v>
      </c>
      <c r="G23" s="3">
        <f>'МАКС_1кв._КС,ВМП,ДС,СМП'!G23+'ВТБ_1кв._КС,ВМП,ДС,СМП'!G23</f>
        <v>0</v>
      </c>
    </row>
    <row r="24" spans="1:7" ht="15.75">
      <c r="A24" s="12" t="s">
        <v>27</v>
      </c>
      <c r="B24" s="3">
        <f>'МАКС_1кв._КС,ВМП,ДС,СМП'!B24+'ВТБ_1кв._КС,ВМП,ДС,СМП'!B24</f>
        <v>204.49799999999999</v>
      </c>
      <c r="C24" s="3">
        <f>'МАКС_1кв._КС,ВМП,ДС,СМП'!C24+'ВТБ_1кв._КС,ВМП,ДС,СМП'!C24</f>
        <v>0</v>
      </c>
      <c r="D24" s="3">
        <f>'МАКС_1кв._КС,ВМП,ДС,СМП'!D24+'ВТБ_1кв._КС,ВМП,ДС,СМП'!D24</f>
        <v>0</v>
      </c>
      <c r="E24" s="3">
        <f>'МАКС_1кв._КС,ВМП,ДС,СМП'!E24+'ВТБ_1кв._КС,ВМП,ДС,СМП'!E24</f>
        <v>88.75200000000001</v>
      </c>
      <c r="F24" s="3">
        <f>'МАКС_1кв._КС,ВМП,ДС,СМП'!F24+'ВТБ_1кв._КС,ВМП,ДС,СМП'!F24</f>
        <v>0</v>
      </c>
      <c r="G24" s="3">
        <f>'МАКС_1кв._КС,ВМП,ДС,СМП'!G24+'ВТБ_1кв._КС,ВМП,ДС,СМП'!G24</f>
        <v>780.75</v>
      </c>
    </row>
    <row r="25" spans="1:7" ht="15.75">
      <c r="A25" s="12" t="s">
        <v>28</v>
      </c>
      <c r="B25" s="3">
        <f>'МАКС_1кв._КС,ВМП,ДС,СМП'!B25+'ВТБ_1кв._КС,ВМП,ДС,СМП'!B25</f>
        <v>170.511</v>
      </c>
      <c r="C25" s="3">
        <f>'МАКС_1кв._КС,ВМП,ДС,СМП'!C25+'ВТБ_1кв._КС,ВМП,ДС,СМП'!C25</f>
        <v>0</v>
      </c>
      <c r="D25" s="3">
        <f>'МАКС_1кв._КС,ВМП,ДС,СМП'!D25+'ВТБ_1кв._КС,ВМП,ДС,СМП'!D25</f>
        <v>0</v>
      </c>
      <c r="E25" s="3">
        <f>'МАКС_1кв._КС,ВМП,ДС,СМП'!E25+'ВТБ_1кв._КС,ВМП,ДС,СМП'!E25</f>
        <v>119.00700000000002</v>
      </c>
      <c r="F25" s="3">
        <f>'МАКС_1кв._КС,ВМП,ДС,СМП'!F25+'ВТБ_1кв._КС,ВМП,ДС,СМП'!F25</f>
        <v>0</v>
      </c>
      <c r="G25" s="3">
        <f>'МАКС_1кв._КС,ВМП,ДС,СМП'!G25+'ВТБ_1кв._КС,ВМП,ДС,СМП'!G25</f>
        <v>825</v>
      </c>
    </row>
    <row r="26" spans="1:7" ht="15.75">
      <c r="A26" s="12" t="s">
        <v>29</v>
      </c>
      <c r="B26" s="3">
        <f>'МАКС_1кв._КС,ВМП,ДС,СМП'!B26+'ВТБ_1кв._КС,ВМП,ДС,СМП'!B26</f>
        <v>205.029</v>
      </c>
      <c r="C26" s="3">
        <f>'МАКС_1кв._КС,ВМП,ДС,СМП'!C26+'ВТБ_1кв._КС,ВМП,ДС,СМП'!C26</f>
        <v>0</v>
      </c>
      <c r="D26" s="3">
        <f>'МАКС_1кв._КС,ВМП,ДС,СМП'!D26+'ВТБ_1кв._КС,ВМП,ДС,СМП'!D26</f>
        <v>0</v>
      </c>
      <c r="E26" s="3">
        <f>'МАКС_1кв._КС,ВМП,ДС,СМП'!E26+'ВТБ_1кв._КС,ВМП,ДС,СМП'!E26</f>
        <v>118.503</v>
      </c>
      <c r="F26" s="3">
        <f>'МАКС_1кв._КС,ВМП,ДС,СМП'!F26+'ВТБ_1кв._КС,ВМП,ДС,СМП'!F26</f>
        <v>0</v>
      </c>
      <c r="G26" s="3">
        <f>'МАКС_1кв._КС,ВМП,ДС,СМП'!G26+'ВТБ_1кв._КС,ВМП,ДС,СМП'!G26</f>
        <v>799.99800000000005</v>
      </c>
    </row>
    <row r="27" spans="1:7" ht="15.75">
      <c r="A27" s="12" t="s">
        <v>30</v>
      </c>
      <c r="B27" s="3">
        <f>'МАКС_1кв._КС,ВМП,ДС,СМП'!B27+'ВТБ_1кв._КС,ВМП,ДС,СМП'!B27</f>
        <v>267.58199999999999</v>
      </c>
      <c r="C27" s="3">
        <f>'МАКС_1кв._КС,ВМП,ДС,СМП'!C27+'ВТБ_1кв._КС,ВМП,ДС,СМП'!C27</f>
        <v>0</v>
      </c>
      <c r="D27" s="3">
        <f>'МАКС_1кв._КС,ВМП,ДС,СМП'!D27+'ВТБ_1кв._КС,ВМП,ДС,СМП'!D27</f>
        <v>0</v>
      </c>
      <c r="E27" s="3">
        <f>'МАКС_1кв._КС,ВМП,ДС,СМП'!E27+'ВТБ_1кв._КС,ВМП,ДС,СМП'!E27</f>
        <v>121.509</v>
      </c>
      <c r="F27" s="3">
        <f>'МАКС_1кв._КС,ВМП,ДС,СМП'!F27+'ВТБ_1кв._КС,ВМП,ДС,СМП'!F27</f>
        <v>0</v>
      </c>
      <c r="G27" s="3">
        <f>'МАКС_1кв._КС,ВМП,ДС,СМП'!G27+'ВТБ_1кв._КС,ВМП,ДС,СМП'!G27</f>
        <v>874.99800000000005</v>
      </c>
    </row>
    <row r="28" spans="1:7" ht="15.75">
      <c r="A28" s="12" t="s">
        <v>31</v>
      </c>
      <c r="B28" s="3">
        <f>'МАКС_1кв._КС,ВМП,ДС,СМП'!B28+'ВТБ_1кв._КС,ВМП,ДС,СМП'!B28</f>
        <v>272.25300000000004</v>
      </c>
      <c r="C28" s="3">
        <f>'МАКС_1кв._КС,ВМП,ДС,СМП'!C28+'ВТБ_1кв._КС,ВМП,ДС,СМП'!C28</f>
        <v>0</v>
      </c>
      <c r="D28" s="3">
        <f>'МАКС_1кв._КС,ВМП,ДС,СМП'!D28+'ВТБ_1кв._КС,ВМП,ДС,СМП'!D28</f>
        <v>0</v>
      </c>
      <c r="E28" s="3">
        <f>'МАКС_1кв._КС,ВМП,ДС,СМП'!E28+'ВТБ_1кв._КС,ВМП,ДС,СМП'!E28</f>
        <v>121.755</v>
      </c>
      <c r="F28" s="3">
        <f>'МАКС_1кв._КС,ВМП,ДС,СМП'!F28+'ВТБ_1кв._КС,ВМП,ДС,СМП'!F28</f>
        <v>0</v>
      </c>
      <c r="G28" s="3">
        <f>'МАКС_1кв._КС,ВМП,ДС,СМП'!G28+'ВТБ_1кв._КС,ВМП,ДС,СМП'!G28</f>
        <v>721.74900000000014</v>
      </c>
    </row>
    <row r="29" spans="1:7" ht="15.75">
      <c r="A29" s="7" t="s">
        <v>32</v>
      </c>
      <c r="B29" s="3">
        <f>'МАКС_1кв._КС,ВМП,ДС,СМП'!B29+'ВТБ_1кв._КС,ВМП,ДС,СМП'!B29</f>
        <v>0</v>
      </c>
      <c r="C29" s="3">
        <f>'МАКС_1кв._КС,ВМП,ДС,СМП'!C29+'ВТБ_1кв._КС,ВМП,ДС,СМП'!C29</f>
        <v>0</v>
      </c>
      <c r="D29" s="3">
        <f>'МАКС_1кв._КС,ВМП,ДС,СМП'!D29+'ВТБ_1кв._КС,ВМП,ДС,СМП'!D29</f>
        <v>0</v>
      </c>
      <c r="E29" s="3">
        <f>'МАКС_1кв._КС,ВМП,ДС,СМП'!E29+'ВТБ_1кв._КС,ВМП,ДС,СМП'!E29</f>
        <v>25.001999999999995</v>
      </c>
      <c r="F29" s="3">
        <f>'МАКС_1кв._КС,ВМП,ДС,СМП'!F29+'ВТБ_1кв._КС,ВМП,ДС,СМП'!F29</f>
        <v>0</v>
      </c>
      <c r="G29" s="3">
        <f>'МАКС_1кв._КС,ВМП,ДС,СМП'!G29+'ВТБ_1кв._КС,ВМП,ДС,СМП'!G29</f>
        <v>0</v>
      </c>
    </row>
    <row r="30" spans="1:7" s="5" customFormat="1" ht="15.75">
      <c r="A30" s="8" t="s">
        <v>33</v>
      </c>
      <c r="B30" s="4">
        <f>SUM(B21:B29)</f>
        <v>1364.886</v>
      </c>
      <c r="C30" s="4">
        <f t="shared" ref="C30:G30" si="3">SUM(C21:C29)</f>
        <v>0</v>
      </c>
      <c r="D30" s="4">
        <f t="shared" si="3"/>
        <v>0</v>
      </c>
      <c r="E30" s="4">
        <f t="shared" si="3"/>
        <v>1665.5459999999998</v>
      </c>
      <c r="F30" s="4">
        <f t="shared" si="3"/>
        <v>0</v>
      </c>
      <c r="G30" s="4">
        <f t="shared" si="3"/>
        <v>6399.9959999999992</v>
      </c>
    </row>
    <row r="31" spans="1:7" ht="15.75">
      <c r="A31" s="11" t="s">
        <v>34</v>
      </c>
      <c r="B31" s="3">
        <f>'МАКС_1кв._КС,ВМП,ДС,СМП'!B31+'ВТБ_1кв._КС,ВМП,ДС,СМП'!B31</f>
        <v>500.01300000000003</v>
      </c>
      <c r="C31" s="3">
        <f>'МАКС_1кв._КС,ВМП,ДС,СМП'!C31+'ВТБ_1кв._КС,ВМП,ДС,СМП'!C31</f>
        <v>0</v>
      </c>
      <c r="D31" s="3">
        <f>'МАКС_1кв._КС,ВМП,ДС,СМП'!D31+'ВТБ_1кв._КС,ВМП,ДС,СМП'!D31</f>
        <v>0</v>
      </c>
      <c r="E31" s="3">
        <f>'МАКС_1кв._КС,ВМП,ДС,СМП'!E31+'ВТБ_1кв._КС,ВМП,ДС,СМП'!E31</f>
        <v>1130.0070000000001</v>
      </c>
      <c r="F31" s="3">
        <f>'МАКС_1кв._КС,ВМП,ДС,СМП'!F31+'ВТБ_1кв._КС,ВМП,ДС,СМП'!F31</f>
        <v>0</v>
      </c>
      <c r="G31" s="3">
        <f>'МАКС_1кв._КС,ВМП,ДС,СМП'!G31+'ВТБ_1кв._КС,ВМП,ДС,СМП'!G31</f>
        <v>0</v>
      </c>
    </row>
    <row r="32" spans="1:7" ht="15.75">
      <c r="A32" s="12" t="s">
        <v>35</v>
      </c>
      <c r="B32" s="3">
        <f>'МАКС_1кв._КС,ВМП,ДС,СМП'!B32+'ВТБ_1кв._КС,ВМП,ДС,СМП'!B32</f>
        <v>279.26099999999997</v>
      </c>
      <c r="C32" s="3">
        <f>'МАКС_1кв._КС,ВМП,ДС,СМП'!C32+'ВТБ_1кв._КС,ВМП,ДС,СМП'!C32</f>
        <v>0</v>
      </c>
      <c r="D32" s="3">
        <f>'МАКС_1кв._КС,ВМП,ДС,СМП'!D32+'ВТБ_1кв._КС,ВМП,ДС,СМП'!D32</f>
        <v>0</v>
      </c>
      <c r="E32" s="3">
        <f>'МАКС_1кв._КС,ВМП,ДС,СМП'!E32+'ВТБ_1кв._КС,ВМП,ДС,СМП'!E32</f>
        <v>112.521</v>
      </c>
      <c r="F32" s="3">
        <f>'МАКС_1кв._КС,ВМП,ДС,СМП'!F32+'ВТБ_1кв._КС,ВМП,ДС,СМП'!F32</f>
        <v>0</v>
      </c>
      <c r="G32" s="3">
        <f>'МАКС_1кв._КС,ВМП,ДС,СМП'!G32+'ВТБ_1кв._КС,ВМП,ДС,СМП'!G32</f>
        <v>764.75099999999998</v>
      </c>
    </row>
    <row r="33" spans="1:7" s="5" customFormat="1" ht="15.75">
      <c r="A33" s="13" t="s">
        <v>36</v>
      </c>
      <c r="B33" s="4">
        <f>SUM(B31:B32)</f>
        <v>779.274</v>
      </c>
      <c r="C33" s="4">
        <f t="shared" ref="C33:G33" si="4">SUM(C31:C32)</f>
        <v>0</v>
      </c>
      <c r="D33" s="4">
        <f t="shared" si="4"/>
        <v>0</v>
      </c>
      <c r="E33" s="4">
        <f t="shared" si="4"/>
        <v>1242.528</v>
      </c>
      <c r="F33" s="4">
        <f t="shared" si="4"/>
        <v>0</v>
      </c>
      <c r="G33" s="4">
        <f t="shared" si="4"/>
        <v>764.75099999999998</v>
      </c>
    </row>
    <row r="34" spans="1:7" ht="15.75">
      <c r="A34" s="11" t="s">
        <v>37</v>
      </c>
      <c r="B34" s="3">
        <f>'МАКС_1кв._КС,ВМП,ДС,СМП'!B34+'ВТБ_1кв._КС,ВМП,ДС,СМП'!B34</f>
        <v>1116.2850000000003</v>
      </c>
      <c r="C34" s="3">
        <f>'МАКС_1кв._КС,ВМП,ДС,СМП'!C34+'ВТБ_1кв._КС,ВМП,ДС,СМП'!C34</f>
        <v>0.501</v>
      </c>
      <c r="D34" s="3">
        <f>'МАКС_1кв._КС,ВМП,ДС,СМП'!D34+'ВТБ_1кв._КС,ВМП,ДС,СМП'!D34</f>
        <v>0</v>
      </c>
      <c r="E34" s="3">
        <f>'МАКС_1кв._КС,ВМП,ДС,СМП'!E34+'ВТБ_1кв._КС,ВМП,ДС,СМП'!E34</f>
        <v>1653.768</v>
      </c>
      <c r="F34" s="3">
        <f>'МАКС_1кв._КС,ВМП,ДС,СМП'!F34+'ВТБ_1кв._КС,ВМП,ДС,СМП'!F34</f>
        <v>150.00299999999999</v>
      </c>
      <c r="G34" s="3">
        <f>'МАКС_1кв._КС,ВМП,ДС,СМП'!G34+'ВТБ_1кв._КС,ВМП,ДС,СМП'!G34</f>
        <v>0</v>
      </c>
    </row>
    <row r="35" spans="1:7" ht="31.5">
      <c r="A35" s="11" t="s">
        <v>38</v>
      </c>
      <c r="B35" s="3">
        <f>'МАКС_1кв._КС,ВМП,ДС,СМП'!B35+'ВТБ_1кв._КС,ВМП,ДС,СМП'!B35</f>
        <v>1606.2629999999999</v>
      </c>
      <c r="C35" s="3">
        <f>'МАКС_1кв._КС,ВМП,ДС,СМП'!C35+'ВТБ_1кв._КС,ВМП,ДС,СМП'!C35</f>
        <v>0</v>
      </c>
      <c r="D35" s="3">
        <f>'МАКС_1кв._КС,ВМП,ДС,СМП'!D35+'ВТБ_1кв._КС,ВМП,ДС,СМП'!D35</f>
        <v>0</v>
      </c>
      <c r="E35" s="3">
        <f>'МАКС_1кв._КС,ВМП,ДС,СМП'!E35+'ВТБ_1кв._КС,ВМП,ДС,СМП'!E35</f>
        <v>750.00600000000009</v>
      </c>
      <c r="F35" s="3">
        <f>'МАКС_1кв._КС,ВМП,ДС,СМП'!F35+'ВТБ_1кв._КС,ВМП,ДС,СМП'!F35</f>
        <v>0</v>
      </c>
      <c r="G35" s="3">
        <f>'МАКС_1кв._КС,ВМП,ДС,СМП'!G35+'ВТБ_1кв._КС,ВМП,ДС,СМП'!G35</f>
        <v>0</v>
      </c>
    </row>
    <row r="36" spans="1:7" ht="15.75">
      <c r="A36" s="12" t="s">
        <v>39</v>
      </c>
      <c r="B36" s="3">
        <f>'МАКС_1кв._КС,ВМП,ДС,СМП'!B36+'ВТБ_1кв._КС,ВМП,ДС,СМП'!B36</f>
        <v>1462.0740000000005</v>
      </c>
      <c r="C36" s="3">
        <f>'МАКС_1кв._КС,ВМП,ДС,СМП'!C36+'ВТБ_1кв._КС,ВМП,ДС,СМП'!C36</f>
        <v>0</v>
      </c>
      <c r="D36" s="3">
        <f>'МАКС_1кв._КС,ВМП,ДС,СМП'!D36+'ВТБ_1кв._КС,ВМП,ДС,СМП'!D36</f>
        <v>0</v>
      </c>
      <c r="E36" s="3">
        <f>'МАКС_1кв._КС,ВМП,ДС,СМП'!E36+'ВТБ_1кв._КС,ВМП,ДС,СМП'!E36</f>
        <v>304.25099999999998</v>
      </c>
      <c r="F36" s="3">
        <f>'МАКС_1кв._КС,ВМП,ДС,СМП'!F36+'ВТБ_1кв._КС,ВМП,ДС,СМП'!F36</f>
        <v>0</v>
      </c>
      <c r="G36" s="3">
        <f>'МАКС_1кв._КС,ВМП,ДС,СМП'!G36+'ВТБ_1кв._КС,ВМП,ДС,СМП'!G36</f>
        <v>2925</v>
      </c>
    </row>
    <row r="37" spans="1:7" ht="15.75">
      <c r="A37" s="12" t="s">
        <v>40</v>
      </c>
      <c r="B37" s="3">
        <f>'МАКС_1кв._КС,ВМП,ДС,СМП'!B37+'ВТБ_1кв._КС,ВМП,ДС,СМП'!B37</f>
        <v>691.03499999999997</v>
      </c>
      <c r="C37" s="3">
        <f>'МАКС_1кв._КС,ВМП,ДС,СМП'!C37+'ВТБ_1кв._КС,ВМП,ДС,СМП'!C37</f>
        <v>0</v>
      </c>
      <c r="D37" s="3">
        <f>'МАКС_1кв._КС,ВМП,ДС,СМП'!D37+'ВТБ_1кв._КС,ВМП,ДС,СМП'!D37</f>
        <v>0</v>
      </c>
      <c r="E37" s="3">
        <f>'МАКС_1кв._КС,ВМП,ДС,СМП'!E37+'ВТБ_1кв._КС,ВМП,ДС,СМП'!E37</f>
        <v>176.745</v>
      </c>
      <c r="F37" s="3">
        <f>'МАКС_1кв._КС,ВМП,ДС,СМП'!F37+'ВТБ_1кв._КС,ВМП,ДС,СМП'!F37</f>
        <v>0</v>
      </c>
      <c r="G37" s="3">
        <f>'МАКС_1кв._КС,ВМП,ДС,СМП'!G37+'ВТБ_1кв._КС,ВМП,ДС,СМП'!G37</f>
        <v>1457.001</v>
      </c>
    </row>
    <row r="38" spans="1:7" ht="15.75">
      <c r="A38" s="12" t="s">
        <v>41</v>
      </c>
      <c r="B38" s="3">
        <f>'МАКС_1кв._КС,ВМП,ДС,СМП'!B38+'ВТБ_1кв._КС,ВМП,ДС,СМП'!B38</f>
        <v>1501.0529999999999</v>
      </c>
      <c r="C38" s="3">
        <f>'МАКС_1кв._КС,ВМП,ДС,СМП'!C38+'ВТБ_1кв._КС,ВМП,ДС,СМП'!C38</f>
        <v>0</v>
      </c>
      <c r="D38" s="3">
        <f>'МАКС_1кв._КС,ВМП,ДС,СМП'!D38+'ВТБ_1кв._КС,ВМП,ДС,СМП'!D38</f>
        <v>0</v>
      </c>
      <c r="E38" s="3">
        <f>'МАКС_1кв._КС,ВМП,ДС,СМП'!E38+'ВТБ_1кв._КС,ВМП,ДС,СМП'!E38</f>
        <v>562.50599999999997</v>
      </c>
      <c r="F38" s="3">
        <f>'МАКС_1кв._КС,ВМП,ДС,СМП'!F38+'ВТБ_1кв._КС,ВМП,ДС,СМП'!F38</f>
        <v>0</v>
      </c>
      <c r="G38" s="3">
        <f>'МАКС_1кв._КС,ВМП,ДС,СМП'!G38+'ВТБ_1кв._КС,ВМП,ДС,СМП'!G38</f>
        <v>4110.75</v>
      </c>
    </row>
    <row r="39" spans="1:7" ht="15.75">
      <c r="A39" s="12" t="s">
        <v>42</v>
      </c>
      <c r="B39" s="3">
        <f>'МАКС_1кв._КС,ВМП,ДС,СМП'!B39+'ВТБ_1кв._КС,ВМП,ДС,СМП'!B39</f>
        <v>1243.0619999999999</v>
      </c>
      <c r="C39" s="3">
        <f>'МАКС_1кв._КС,ВМП,ДС,СМП'!C39+'ВТБ_1кв._КС,ВМП,ДС,СМП'!C39</f>
        <v>0</v>
      </c>
      <c r="D39" s="3">
        <f>'МАКС_1кв._КС,ВМП,ДС,СМП'!D39+'ВТБ_1кв._КС,ВМП,ДС,СМП'!D39</f>
        <v>0</v>
      </c>
      <c r="E39" s="3">
        <f>'МАКС_1кв._КС,ВМП,ДС,СМП'!E39+'ВТБ_1кв._КС,ВМП,ДС,СМП'!E39</f>
        <v>422.00699999999995</v>
      </c>
      <c r="F39" s="3">
        <f>'МАКС_1кв._КС,ВМП,ДС,СМП'!F39+'ВТБ_1кв._КС,ВМП,ДС,СМП'!F39</f>
        <v>0</v>
      </c>
      <c r="G39" s="3">
        <f>'МАКС_1кв._КС,ВМП,ДС,СМП'!G39+'ВТБ_1кв._КС,ВМП,ДС,СМП'!G39</f>
        <v>3334.2510000000002</v>
      </c>
    </row>
    <row r="40" spans="1:7" ht="15.75">
      <c r="A40" s="12" t="s">
        <v>43</v>
      </c>
      <c r="B40" s="3">
        <f>'МАКС_1кв._КС,ВМП,ДС,СМП'!B40+'ВТБ_1кв._КС,ВМП,ДС,СМП'!B40</f>
        <v>1418.184</v>
      </c>
      <c r="C40" s="3">
        <f>'МАКС_1кв._КС,ВМП,ДС,СМП'!C40+'ВТБ_1кв._КС,ВМП,ДС,СМП'!C40</f>
        <v>0</v>
      </c>
      <c r="D40" s="3">
        <f>'МАКС_1кв._КС,ВМП,ДС,СМП'!D40+'ВТБ_1кв._КС,ВМП,ДС,СМП'!D40</f>
        <v>0</v>
      </c>
      <c r="E40" s="3">
        <f>'МАКС_1кв._КС,ВМП,ДС,СМП'!E40+'ВТБ_1кв._КС,ВМП,ДС,СМП'!E40</f>
        <v>421.26900000000001</v>
      </c>
      <c r="F40" s="3">
        <f>'МАКС_1кв._КС,ВМП,ДС,СМП'!F40+'ВТБ_1кв._КС,ВМП,ДС,СМП'!F40</f>
        <v>0</v>
      </c>
      <c r="G40" s="3">
        <f>'МАКС_1кв._КС,ВМП,ДС,СМП'!G40+'ВТБ_1кв._КС,ВМП,ДС,СМП'!G40</f>
        <v>4350</v>
      </c>
    </row>
    <row r="41" spans="1:7" ht="31.5">
      <c r="A41" s="7" t="s">
        <v>44</v>
      </c>
      <c r="B41" s="3">
        <f>'МАКС_1кв._КС,ВМП,ДС,СМП'!B41+'ВТБ_1кв._КС,ВМП,ДС,СМП'!B41</f>
        <v>530.49900000000002</v>
      </c>
      <c r="C41" s="3">
        <f>'МАКС_1кв._КС,ВМП,ДС,СМП'!C41+'ВТБ_1кв._КС,ВМП,ДС,СМП'!C41</f>
        <v>2.004</v>
      </c>
      <c r="D41" s="3">
        <f>'МАКС_1кв._КС,ВМП,ДС,СМП'!D41+'ВТБ_1кв._КС,ВМП,ДС,СМП'!D41</f>
        <v>0</v>
      </c>
      <c r="E41" s="3">
        <f>'МАКС_1кв._КС,ВМП,ДС,СМП'!E41+'ВТБ_1кв._КС,ВМП,ДС,СМП'!E41</f>
        <v>175.00799999999998</v>
      </c>
      <c r="F41" s="3">
        <f>'МАКС_1кв._КС,ВМП,ДС,СМП'!F41+'ВТБ_1кв._КС,ВМП,ДС,СМП'!F41</f>
        <v>0</v>
      </c>
      <c r="G41" s="3">
        <f>'МАКС_1кв._КС,ВМП,ДС,СМП'!G41+'ВТБ_1кв._КС,ВМП,ДС,СМП'!G41</f>
        <v>0</v>
      </c>
    </row>
    <row r="42" spans="1:7" ht="31.5">
      <c r="A42" s="7" t="s">
        <v>45</v>
      </c>
      <c r="B42" s="3">
        <f>'МАКС_1кв._КС,ВМП,ДС,СМП'!B42+'ВТБ_1кв._КС,ВМП,ДС,СМП'!B42</f>
        <v>3889.59</v>
      </c>
      <c r="C42" s="3">
        <f>'МАКС_1кв._КС,ВМП,ДС,СМП'!C42+'ВТБ_1кв._КС,ВМП,ДС,СМП'!C42</f>
        <v>4.9740000000000002</v>
      </c>
      <c r="D42" s="3">
        <f>'МАКС_1кв._КС,ВМП,ДС,СМП'!D42+'ВТБ_1кв._КС,ВМП,ДС,СМП'!D42</f>
        <v>0</v>
      </c>
      <c r="E42" s="3">
        <f>'МАКС_1кв._КС,ВМП,ДС,СМП'!E42+'ВТБ_1кв._КС,ВМП,ДС,СМП'!E42</f>
        <v>620.01299999999992</v>
      </c>
      <c r="F42" s="3">
        <f>'МАКС_1кв._КС,ВМП,ДС,СМП'!F42+'ВТБ_1кв._КС,ВМП,ДС,СМП'!F42</f>
        <v>0</v>
      </c>
      <c r="G42" s="3">
        <f>'МАКС_1кв._КС,ВМП,ДС,СМП'!G42+'ВТБ_1кв._КС,ВМП,ДС,СМП'!G42</f>
        <v>6897</v>
      </c>
    </row>
    <row r="43" spans="1:7" ht="15.75">
      <c r="A43" s="11" t="s">
        <v>46</v>
      </c>
      <c r="B43" s="3">
        <f>'МАКС_1кв._КС,ВМП,ДС,СМП'!B43+'ВТБ_1кв._КС,ВМП,ДС,СМП'!B43</f>
        <v>1850.0039999999999</v>
      </c>
      <c r="C43" s="3">
        <f>'МАКС_1кв._КС,ВМП,ДС,СМП'!C43+'ВТБ_1кв._КС,ВМП,ДС,СМП'!C43</f>
        <v>0</v>
      </c>
      <c r="D43" s="3">
        <f>'МАКС_1кв._КС,ВМП,ДС,СМП'!D43+'ВТБ_1кв._КС,ВМП,ДС,СМП'!D43</f>
        <v>0</v>
      </c>
      <c r="E43" s="3">
        <f>'МАКС_1кв._КС,ВМП,ДС,СМП'!E43+'ВТБ_1кв._КС,ВМП,ДС,СМП'!E43</f>
        <v>24.999000000000002</v>
      </c>
      <c r="F43" s="3">
        <f>'МАКС_1кв._КС,ВМП,ДС,СМП'!F43+'ВТБ_1кв._КС,ВМП,ДС,СМП'!F43</f>
        <v>0</v>
      </c>
      <c r="G43" s="3">
        <f>'МАКС_1кв._КС,ВМП,ДС,СМП'!G43+'ВТБ_1кв._КС,ВМП,ДС,СМП'!G43</f>
        <v>0</v>
      </c>
    </row>
    <row r="44" spans="1:7" ht="15.75">
      <c r="A44" s="7" t="s">
        <v>47</v>
      </c>
      <c r="B44" s="3">
        <f>'МАКС_1кв._КС,ВМП,ДС,СМП'!B44+'ВТБ_1кв._КС,ВМП,ДС,СМП'!B44</f>
        <v>24.998999999999999</v>
      </c>
      <c r="C44" s="3">
        <f>'МАКС_1кв._КС,ВМП,ДС,СМП'!C44+'ВТБ_1кв._КС,ВМП,ДС,СМП'!C44</f>
        <v>0</v>
      </c>
      <c r="D44" s="3">
        <f>'МАКС_1кв._КС,ВМП,ДС,СМП'!D44+'ВТБ_1кв._КС,ВМП,ДС,СМП'!D44</f>
        <v>0</v>
      </c>
      <c r="E44" s="3">
        <f>'МАКС_1кв._КС,ВМП,ДС,СМП'!E44+'ВТБ_1кв._КС,ВМП,ДС,СМП'!E44</f>
        <v>12.500999999999999</v>
      </c>
      <c r="F44" s="3">
        <f>'МАКС_1кв._КС,ВМП,ДС,СМП'!F44+'ВТБ_1кв._КС,ВМП,ДС,СМП'!F44</f>
        <v>0</v>
      </c>
      <c r="G44" s="3">
        <f>'МАКС_1кв._КС,ВМП,ДС,СМП'!G44+'ВТБ_1кв._КС,ВМП,ДС,СМП'!G44</f>
        <v>0</v>
      </c>
    </row>
    <row r="45" spans="1:7" ht="31.5">
      <c r="A45" s="7" t="s">
        <v>48</v>
      </c>
      <c r="B45" s="3">
        <f>'МАКС_1кв._КС,ВМП,ДС,СМП'!B45+'ВТБ_1кв._КС,ВМП,ДС,СМП'!B45</f>
        <v>775.01700000000005</v>
      </c>
      <c r="C45" s="3">
        <f>'МАКС_1кв._КС,ВМП,ДС,СМП'!C45+'ВТБ_1кв._КС,ВМП,ДС,СМП'!C45</f>
        <v>0</v>
      </c>
      <c r="D45" s="3">
        <f>'МАКС_1кв._КС,ВМП,ДС,СМП'!D45+'ВТБ_1кв._КС,ВМП,ДС,СМП'!D45</f>
        <v>0</v>
      </c>
      <c r="E45" s="3">
        <f>'МАКС_1кв._КС,ВМП,ДС,СМП'!E45+'ВТБ_1кв._КС,ВМП,ДС,СМП'!E45</f>
        <v>45</v>
      </c>
      <c r="F45" s="3">
        <f>'МАКС_1кв._КС,ВМП,ДС,СМП'!F45+'ВТБ_1кв._КС,ВМП,ДС,СМП'!F45</f>
        <v>0</v>
      </c>
      <c r="G45" s="3">
        <f>'МАКС_1кв._КС,ВМП,ДС,СМП'!G45+'ВТБ_1кв._КС,ВМП,ДС,СМП'!G45</f>
        <v>0</v>
      </c>
    </row>
    <row r="46" spans="1:7" ht="15.75">
      <c r="A46" s="11" t="s">
        <v>49</v>
      </c>
      <c r="B46" s="3">
        <f>'МАКС_1кв._КС,ВМП,ДС,СМП'!B46+'ВТБ_1кв._КС,ВМП,ДС,СМП'!B46</f>
        <v>0</v>
      </c>
      <c r="C46" s="3">
        <f>'МАКС_1кв._КС,ВМП,ДС,СМП'!C46+'ВТБ_1кв._КС,ВМП,ДС,СМП'!C46</f>
        <v>0</v>
      </c>
      <c r="D46" s="3">
        <f>'МАКС_1кв._КС,ВМП,ДС,СМП'!D46+'ВТБ_1кв._КС,ВМП,ДС,СМП'!D46</f>
        <v>0</v>
      </c>
      <c r="E46" s="3">
        <f>'МАКС_1кв._КС,ВМП,ДС,СМП'!E46+'ВТБ_1кв._КС,ВМП,ДС,СМП'!E46</f>
        <v>1.2509999999999999</v>
      </c>
      <c r="F46" s="3">
        <f>'МАКС_1кв._КС,ВМП,ДС,СМП'!F46+'ВТБ_1кв._КС,ВМП,ДС,СМП'!F46</f>
        <v>0</v>
      </c>
      <c r="G46" s="3">
        <f>'МАКС_1кв._КС,ВМП,ДС,СМП'!G46+'ВТБ_1кв._КС,ВМП,ДС,СМП'!G46</f>
        <v>0</v>
      </c>
    </row>
    <row r="47" spans="1:7" ht="15.75">
      <c r="A47" s="11" t="s">
        <v>50</v>
      </c>
      <c r="B47" s="3">
        <f>'МАКС_1кв._КС,ВМП,ДС,СМП'!B47+'ВТБ_1кв._КС,ВМП,ДС,СМП'!B47</f>
        <v>0</v>
      </c>
      <c r="C47" s="3">
        <f>'МАКС_1кв._КС,ВМП,ДС,СМП'!C47+'ВТБ_1кв._КС,ВМП,ДС,СМП'!C47</f>
        <v>0</v>
      </c>
      <c r="D47" s="3">
        <f>'МАКС_1кв._КС,ВМП,ДС,СМП'!D47+'ВТБ_1кв._КС,ВМП,ДС,СМП'!D47</f>
        <v>0</v>
      </c>
      <c r="E47" s="3">
        <f>'МАКС_1кв._КС,ВМП,ДС,СМП'!E47+'ВТБ_1кв._КС,ВМП,ДС,СМП'!E47</f>
        <v>37.5</v>
      </c>
      <c r="F47" s="3">
        <f>'МАКС_1кв._КС,ВМП,ДС,СМП'!F47+'ВТБ_1кв._КС,ВМП,ДС,СМП'!F47</f>
        <v>0</v>
      </c>
      <c r="G47" s="3">
        <f>'МАКС_1кв._КС,ВМП,ДС,СМП'!G47+'ВТБ_1кв._КС,ВМП,ДС,СМП'!G47</f>
        <v>0</v>
      </c>
    </row>
    <row r="48" spans="1:7" ht="15.75">
      <c r="A48" s="11" t="s">
        <v>51</v>
      </c>
      <c r="B48" s="3">
        <f>'МАКС_1кв._КС,ВМП,ДС,СМП'!B48+'ВТБ_1кв._КС,ВМП,ДС,СМП'!B48</f>
        <v>0</v>
      </c>
      <c r="C48" s="3">
        <f>'МАКС_1кв._КС,ВМП,ДС,СМП'!C48+'ВТБ_1кв._КС,ВМП,ДС,СМП'!C48</f>
        <v>0</v>
      </c>
      <c r="D48" s="3">
        <f>'МАКС_1кв._КС,ВМП,ДС,СМП'!D48+'ВТБ_1кв._КС,ВМП,ДС,СМП'!D48</f>
        <v>0</v>
      </c>
      <c r="E48" s="3">
        <f>'МАКС_1кв._КС,ВМП,ДС,СМП'!E48+'ВТБ_1кв._КС,ВМП,ДС,СМП'!E48</f>
        <v>0.249</v>
      </c>
      <c r="F48" s="3">
        <f>'МАКС_1кв._КС,ВМП,ДС,СМП'!F48+'ВТБ_1кв._КС,ВМП,ДС,СМП'!F48</f>
        <v>0</v>
      </c>
      <c r="G48" s="3">
        <f>'МАКС_1кв._КС,ВМП,ДС,СМП'!G48+'ВТБ_1кв._КС,ВМП,ДС,СМП'!G48</f>
        <v>0</v>
      </c>
    </row>
    <row r="49" spans="1:7" s="5" customFormat="1" ht="15.75">
      <c r="A49" s="6" t="s">
        <v>52</v>
      </c>
      <c r="B49" s="4">
        <f t="shared" ref="B49:G49" si="5">SUM(B34:B48)</f>
        <v>16108.064999999999</v>
      </c>
      <c r="C49" s="4">
        <f t="shared" si="5"/>
        <v>7.4790000000000001</v>
      </c>
      <c r="D49" s="4">
        <f t="shared" si="5"/>
        <v>0</v>
      </c>
      <c r="E49" s="4">
        <f t="shared" si="5"/>
        <v>5207.0730000000003</v>
      </c>
      <c r="F49" s="4">
        <f t="shared" si="5"/>
        <v>150.00299999999999</v>
      </c>
      <c r="G49" s="4">
        <f t="shared" si="5"/>
        <v>23074.002</v>
      </c>
    </row>
    <row r="50" spans="1:7" ht="15.75">
      <c r="A50" s="7" t="s">
        <v>53</v>
      </c>
      <c r="B50" s="3">
        <f>'МАКС_1кв._КС,ВМП,ДС,СМП'!B50+'ВТБ_1кв._КС,ВМП,ДС,СМП'!B50</f>
        <v>25.007999999999999</v>
      </c>
      <c r="C50" s="3">
        <f>'МАКС_1кв._КС,ВМП,ДС,СМП'!C50+'ВТБ_1кв._КС,ВМП,ДС,СМП'!C50</f>
        <v>0</v>
      </c>
      <c r="D50" s="3">
        <f>'МАКС_1кв._КС,ВМП,ДС,СМП'!D50+'ВТБ_1кв._КС,ВМП,ДС,СМП'!D50</f>
        <v>0</v>
      </c>
      <c r="E50" s="3">
        <f>'МАКС_1кв._КС,ВМП,ДС,СМП'!E50+'ВТБ_1кв._КС,ВМП,ДС,СМП'!E50</f>
        <v>25.001999999999999</v>
      </c>
      <c r="F50" s="3">
        <f>'МАКС_1кв._КС,ВМП,ДС,СМП'!F50+'ВТБ_1кв._КС,ВМП,ДС,СМП'!F50</f>
        <v>0</v>
      </c>
      <c r="G50" s="3">
        <f>'МАКС_1кв._КС,ВМП,ДС,СМП'!G50+'ВТБ_1кв._КС,ВМП,ДС,СМП'!G50</f>
        <v>0</v>
      </c>
    </row>
    <row r="51" spans="1:7" ht="15.75">
      <c r="A51" s="7" t="s">
        <v>54</v>
      </c>
      <c r="B51" s="3">
        <f>'МАКС_1кв._КС,ВМП,ДС,СМП'!B51+'ВТБ_1кв._КС,ВМП,ДС,СМП'!B51</f>
        <v>0</v>
      </c>
      <c r="C51" s="3">
        <f>'МАКС_1кв._КС,ВМП,ДС,СМП'!C51+'ВТБ_1кв._КС,ВМП,ДС,СМП'!C51</f>
        <v>0</v>
      </c>
      <c r="D51" s="3">
        <f>'МАКС_1кв._КС,ВМП,ДС,СМП'!D51+'ВТБ_1кв._КС,ВМП,ДС,СМП'!D51</f>
        <v>0</v>
      </c>
      <c r="E51" s="3">
        <f>'МАКС_1кв._КС,ВМП,ДС,СМП'!E51+'ВТБ_1кв._КС,ВМП,ДС,СМП'!E51</f>
        <v>32.508000000000003</v>
      </c>
      <c r="F51" s="3">
        <f>'МАКС_1кв._КС,ВМП,ДС,СМП'!F51+'ВТБ_1кв._КС,ВМП,ДС,СМП'!F51</f>
        <v>0</v>
      </c>
      <c r="G51" s="3">
        <f>'МАКС_1кв._КС,ВМП,ДС,СМП'!G51+'ВТБ_1кв._КС,ВМП,ДС,СМП'!G51</f>
        <v>0</v>
      </c>
    </row>
    <row r="52" spans="1:7" ht="15.75">
      <c r="A52" s="7" t="s">
        <v>55</v>
      </c>
      <c r="B52" s="3">
        <f>'МАКС_1кв._КС,ВМП,ДС,СМП'!B52+'ВТБ_1кв._КС,ВМП,ДС,СМП'!B52</f>
        <v>0</v>
      </c>
      <c r="C52" s="3">
        <f>'МАКС_1кв._КС,ВМП,ДС,СМП'!C52+'ВТБ_1кв._КС,ВМП,ДС,СМП'!C52</f>
        <v>0</v>
      </c>
      <c r="D52" s="3">
        <f>'МАКС_1кв._КС,ВМП,ДС,СМП'!D52+'ВТБ_1кв._КС,ВМП,ДС,СМП'!D52</f>
        <v>0</v>
      </c>
      <c r="E52" s="3">
        <f>'МАКС_1кв._КС,ВМП,ДС,СМП'!E52+'ВТБ_1кв._КС,ВМП,ДС,СМП'!E52</f>
        <v>0</v>
      </c>
      <c r="F52" s="3">
        <f>'МАКС_1кв._КС,ВМП,ДС,СМП'!F52+'ВТБ_1кв._КС,ВМП,ДС,СМП'!F52</f>
        <v>0</v>
      </c>
      <c r="G52" s="3">
        <f>'МАКС_1кв._КС,ВМП,ДС,СМП'!G52+'ВТБ_1кв._КС,ВМП,ДС,СМП'!G52</f>
        <v>0</v>
      </c>
    </row>
    <row r="53" spans="1:7" ht="15.75">
      <c r="A53" s="7" t="s">
        <v>56</v>
      </c>
      <c r="B53" s="3">
        <f>'МАКС_1кв._КС,ВМП,ДС,СМП'!B53+'ВТБ_1кв._КС,ВМП,ДС,СМП'!B53</f>
        <v>0</v>
      </c>
      <c r="C53" s="3">
        <f>'МАКС_1кв._КС,ВМП,ДС,СМП'!C53+'ВТБ_1кв._КС,ВМП,ДС,СМП'!C53</f>
        <v>0</v>
      </c>
      <c r="D53" s="3">
        <f>'МАКС_1кв._КС,ВМП,ДС,СМП'!D53+'ВТБ_1кв._КС,ВМП,ДС,СМП'!D53</f>
        <v>0</v>
      </c>
      <c r="E53" s="3">
        <f>'МАКС_1кв._КС,ВМП,ДС,СМП'!E53+'ВТБ_1кв._КС,ВМП,ДС,СМП'!E53</f>
        <v>125.00700000000002</v>
      </c>
      <c r="F53" s="3">
        <f>'МАКС_1кв._КС,ВМП,ДС,СМП'!F53+'ВТБ_1кв._КС,ВМП,ДС,СМП'!F53</f>
        <v>0</v>
      </c>
      <c r="G53" s="3">
        <f>'МАКС_1кв._КС,ВМП,ДС,СМП'!G53+'ВТБ_1кв._КС,ВМП,ДС,СМП'!G53</f>
        <v>0</v>
      </c>
    </row>
    <row r="54" spans="1:7" ht="31.5">
      <c r="A54" s="11" t="s">
        <v>57</v>
      </c>
      <c r="B54" s="3">
        <f>'МАКС_1кв._КС,ВМП,ДС,СМП'!B54+'ВТБ_1кв._КС,ВМП,ДС,СМП'!B54</f>
        <v>0</v>
      </c>
      <c r="C54" s="3">
        <f>'МАКС_1кв._КС,ВМП,ДС,СМП'!C54+'ВТБ_1кв._КС,ВМП,ДС,СМП'!C54</f>
        <v>0</v>
      </c>
      <c r="D54" s="3">
        <f>'МАКС_1кв._КС,ВМП,ДС,СМП'!D54+'ВТБ_1кв._КС,ВМП,ДС,СМП'!D54</f>
        <v>0</v>
      </c>
      <c r="E54" s="3">
        <f>'МАКС_1кв._КС,ВМП,ДС,СМП'!E54+'ВТБ_1кв._КС,ВМП,ДС,СМП'!E54</f>
        <v>0</v>
      </c>
      <c r="F54" s="3">
        <f>'МАКС_1кв._КС,ВМП,ДС,СМП'!F54+'ВТБ_1кв._КС,ВМП,ДС,СМП'!F54</f>
        <v>0</v>
      </c>
      <c r="G54" s="3">
        <f>'МАКС_1кв._КС,ВМП,ДС,СМП'!G54+'ВТБ_1кв._КС,ВМП,ДС,СМП'!G54</f>
        <v>27343.751999999997</v>
      </c>
    </row>
    <row r="55" spans="1:7" ht="15.75">
      <c r="A55" s="14" t="s">
        <v>58</v>
      </c>
      <c r="B55" s="3">
        <f>'МАКС_1кв._КС,ВМП,ДС,СМП'!B55+'ВТБ_1кв._КС,ВМП,ДС,СМП'!B55</f>
        <v>0</v>
      </c>
      <c r="C55" s="3">
        <f>'МАКС_1кв._КС,ВМП,ДС,СМП'!C55+'ВТБ_1кв._КС,ВМП,ДС,СМП'!C55</f>
        <v>0</v>
      </c>
      <c r="D55" s="3">
        <f>'МАКС_1кв._КС,ВМП,ДС,СМП'!D55+'ВТБ_1кв._КС,ВМП,ДС,СМП'!D55</f>
        <v>0</v>
      </c>
      <c r="E55" s="3">
        <f>'МАКС_1кв._КС,ВМП,ДС,СМП'!E55+'ВТБ_1кв._КС,ВМП,ДС,СМП'!E55</f>
        <v>0</v>
      </c>
      <c r="F55" s="3">
        <f>'МАКС_1кв._КС,ВМП,ДС,СМП'!F55+'ВТБ_1кв._КС,ВМП,ДС,СМП'!F55</f>
        <v>0</v>
      </c>
      <c r="G55" s="3">
        <f>'МАКС_1кв._КС,ВМП,ДС,СМП'!G55+'ВТБ_1кв._КС,ВМП,ДС,СМП'!G55</f>
        <v>837.50099999999998</v>
      </c>
    </row>
    <row r="56" spans="1:7" ht="15.75">
      <c r="A56" s="15" t="s">
        <v>59</v>
      </c>
      <c r="B56" s="3">
        <f>'МАКС_1кв._КС,ВМП,ДС,СМП'!B56+'ВТБ_1кв._КС,ВМП,ДС,СМП'!B56</f>
        <v>0</v>
      </c>
      <c r="C56" s="3">
        <f>'МАКС_1кв._КС,ВМП,ДС,СМП'!C56+'ВТБ_1кв._КС,ВМП,ДС,СМП'!C56</f>
        <v>0</v>
      </c>
      <c r="D56" s="3">
        <f>'МАКС_1кв._КС,ВМП,ДС,СМП'!D56+'ВТБ_1кв._КС,ВМП,ДС,СМП'!D56</f>
        <v>0</v>
      </c>
      <c r="E56" s="3">
        <f>'МАКС_1кв._КС,ВМП,ДС,СМП'!E56+'ВТБ_1кв._КС,ВМП,ДС,СМП'!E56</f>
        <v>8.7480000000000011</v>
      </c>
      <c r="F56" s="3">
        <f>'МАКС_1кв._КС,ВМП,ДС,СМП'!F56+'ВТБ_1кв._КС,ВМП,ДС,СМП'!F56</f>
        <v>0</v>
      </c>
      <c r="G56" s="3">
        <f>'МАКС_1кв._КС,ВМП,ДС,СМП'!G56+'ВТБ_1кв._КС,ВМП,ДС,СМП'!G56</f>
        <v>0</v>
      </c>
    </row>
    <row r="57" spans="1:7" ht="15.75">
      <c r="A57" s="11" t="s">
        <v>60</v>
      </c>
      <c r="B57" s="3">
        <f>'МАКС_1кв._КС,ВМП,ДС,СМП'!B57+'ВТБ_1кв._КС,ВМП,ДС,СМП'!B57</f>
        <v>5.0009999999999994</v>
      </c>
      <c r="C57" s="3">
        <f>'МАКС_1кв._КС,ВМП,ДС,СМП'!C57+'ВТБ_1кв._КС,ВМП,ДС,СМП'!C57</f>
        <v>0</v>
      </c>
      <c r="D57" s="3">
        <f>'МАКС_1кв._КС,ВМП,ДС,СМП'!D57+'ВТБ_1кв._КС,ВМП,ДС,СМП'!D57</f>
        <v>0</v>
      </c>
      <c r="E57" s="3">
        <f>'МАКС_1кв._КС,ВМП,ДС,СМП'!E57+'ВТБ_1кв._КС,ВМП,ДС,СМП'!E57</f>
        <v>0</v>
      </c>
      <c r="F57" s="3">
        <f>'МАКС_1кв._КС,ВМП,ДС,СМП'!F57+'ВТБ_1кв._КС,ВМП,ДС,СМП'!F57</f>
        <v>0</v>
      </c>
      <c r="G57" s="3">
        <f>'МАКС_1кв._КС,ВМП,ДС,СМП'!G57+'ВТБ_1кв._КС,ВМП,ДС,СМП'!G57</f>
        <v>0</v>
      </c>
    </row>
    <row r="58" spans="1:7" ht="15.75">
      <c r="A58" s="7" t="s">
        <v>61</v>
      </c>
      <c r="B58" s="3">
        <f>'МАКС_1кв._КС,ВМП,ДС,СМП'!B58+'ВТБ_1кв._КС,ВМП,ДС,СМП'!B58</f>
        <v>0</v>
      </c>
      <c r="C58" s="3">
        <f>'МАКС_1кв._КС,ВМП,ДС,СМП'!C58+'ВТБ_1кв._КС,ВМП,ДС,СМП'!C58</f>
        <v>0</v>
      </c>
      <c r="D58" s="3">
        <f>'МАКС_1кв._КС,ВМП,ДС,СМП'!D58+'ВТБ_1кв._КС,ВМП,ДС,СМП'!D58</f>
        <v>0</v>
      </c>
      <c r="E58" s="3">
        <f>'МАКС_1кв._КС,ВМП,ДС,СМП'!E58+'ВТБ_1кв._КС,ВМП,ДС,СМП'!E58</f>
        <v>0</v>
      </c>
      <c r="F58" s="3">
        <f>'МАКС_1кв._КС,ВМП,ДС,СМП'!F58+'ВТБ_1кв._КС,ВМП,ДС,СМП'!F58</f>
        <v>0</v>
      </c>
      <c r="G58" s="3">
        <f>'МАКС_1кв._КС,ВМП,ДС,СМП'!G58+'ВТБ_1кв._КС,ВМП,ДС,СМП'!G58</f>
        <v>0</v>
      </c>
    </row>
    <row r="59" spans="1:7" s="5" customFormat="1" ht="15.75">
      <c r="A59" s="8" t="s">
        <v>62</v>
      </c>
      <c r="B59" s="3">
        <f>'МАКС_1кв._КС,ВМП,ДС,СМП'!B59+'ВТБ_1кв._КС,ВМП,ДС,СМП'!B59</f>
        <v>30.009</v>
      </c>
      <c r="C59" s="3">
        <f>'МАКС_1кв._КС,ВМП,ДС,СМП'!C59+'ВТБ_1кв._КС,ВМП,ДС,СМП'!C59</f>
        <v>0</v>
      </c>
      <c r="D59" s="3">
        <f>'МАКС_1кв._КС,ВМП,ДС,СМП'!D59+'ВТБ_1кв._КС,ВМП,ДС,СМП'!D59</f>
        <v>0</v>
      </c>
      <c r="E59" s="3">
        <f>'МАКС_1кв._КС,ВМП,ДС,СМП'!E59+'ВТБ_1кв._КС,ВМП,ДС,СМП'!E59</f>
        <v>191.26500000000004</v>
      </c>
      <c r="F59" s="3">
        <f>'МАКС_1кв._КС,ВМП,ДС,СМП'!F59+'ВТБ_1кв._КС,ВМП,ДС,СМП'!F59</f>
        <v>0</v>
      </c>
      <c r="G59" s="3">
        <f>'МАКС_1кв._КС,ВМП,ДС,СМП'!G59+'ВТБ_1кв._КС,ВМП,ДС,СМП'!G59</f>
        <v>28181.252999999997</v>
      </c>
    </row>
    <row r="60" spans="1:7" ht="15.75">
      <c r="A60" s="12" t="s">
        <v>63</v>
      </c>
      <c r="B60" s="3">
        <f>'МАКС_1кв._КС,ВМП,ДС,СМП'!B60+'ВТБ_1кв._КС,ВМП,ДС,СМП'!B60</f>
        <v>165.52199999999999</v>
      </c>
      <c r="C60" s="3">
        <f>'МАКС_1кв._КС,ВМП,ДС,СМП'!C60+'ВТБ_1кв._КС,ВМП,ДС,СМП'!C60</f>
        <v>0</v>
      </c>
      <c r="D60" s="3">
        <f>'МАКС_1кв._КС,ВМП,ДС,СМП'!D60+'ВТБ_1кв._КС,ВМП,ДС,СМП'!D60</f>
        <v>0</v>
      </c>
      <c r="E60" s="3">
        <f>'МАКС_1кв._КС,ВМП,ДС,СМП'!E60+'ВТБ_1кв._КС,ВМП,ДС,СМП'!E60</f>
        <v>91.24799999999999</v>
      </c>
      <c r="F60" s="3">
        <f>'МАКС_1кв._КС,ВМП,ДС,СМП'!F60+'ВТБ_1кв._КС,ВМП,ДС,СМП'!F60</f>
        <v>0</v>
      </c>
      <c r="G60" s="3">
        <f>'МАКС_1кв._КС,ВМП,ДС,СМП'!G60+'ВТБ_1кв._КС,ВМП,ДС,СМП'!G60</f>
        <v>699.99900000000002</v>
      </c>
    </row>
    <row r="61" spans="1:7" ht="15.75">
      <c r="A61" s="12" t="s">
        <v>64</v>
      </c>
      <c r="B61" s="3">
        <f>'МАКС_1кв._КС,ВМП,ДС,СМП'!B61+'ВТБ_1кв._КС,ВМП,ДС,СМП'!B61</f>
        <v>70.754999999999995</v>
      </c>
      <c r="C61" s="3">
        <f>'МАКС_1кв._КС,ВМП,ДС,СМП'!C61+'ВТБ_1кв._КС,ВМП,ДС,СМП'!C61</f>
        <v>0</v>
      </c>
      <c r="D61" s="3">
        <f>'МАКС_1кв._КС,ВМП,ДС,СМП'!D61+'ВТБ_1кв._КС,ВМП,ДС,СМП'!D61</f>
        <v>0</v>
      </c>
      <c r="E61" s="3">
        <f>'МАКС_1кв._КС,ВМП,ДС,СМП'!E61+'ВТБ_1кв._КС,ВМП,ДС,СМП'!E61</f>
        <v>43.75200000000001</v>
      </c>
      <c r="F61" s="3">
        <f>'МАКС_1кв._КС,ВМП,ДС,СМП'!F61+'ВТБ_1кв._КС,ВМП,ДС,СМП'!F61</f>
        <v>0</v>
      </c>
      <c r="G61" s="3">
        <f>'МАКС_1кв._КС,ВМП,ДС,СМП'!G61+'ВТБ_1кв._КС,ВМП,ДС,СМП'!G61</f>
        <v>423</v>
      </c>
    </row>
    <row r="62" spans="1:7" ht="15.75">
      <c r="A62" s="12" t="s">
        <v>65</v>
      </c>
      <c r="B62" s="3">
        <f>'МАКС_1кв._КС,ВМП,ДС,СМП'!B62+'ВТБ_1кв._КС,ВМП,ДС,СМП'!B62</f>
        <v>42.759000000000007</v>
      </c>
      <c r="C62" s="3">
        <f>'МАКС_1кв._КС,ВМП,ДС,СМП'!C62+'ВТБ_1кв._КС,ВМП,ДС,СМП'!C62</f>
        <v>0</v>
      </c>
      <c r="D62" s="3">
        <f>'МАКС_1кв._КС,ВМП,ДС,СМП'!D62+'ВТБ_1кв._КС,ВМП,ДС,СМП'!D62</f>
        <v>0</v>
      </c>
      <c r="E62" s="3">
        <f>'МАКС_1кв._КС,ВМП,ДС,СМП'!E62+'ВТБ_1кв._КС,ВМП,ДС,СМП'!E62</f>
        <v>49.749000000000002</v>
      </c>
      <c r="F62" s="3">
        <f>'МАКС_1кв._КС,ВМП,ДС,СМП'!F62+'ВТБ_1кв._КС,ВМП,ДС,СМП'!F62</f>
        <v>0</v>
      </c>
      <c r="G62" s="3">
        <f>'МАКС_1кв._КС,ВМП,ДС,СМП'!G62+'ВТБ_1кв._КС,ВМП,ДС,СМП'!G62</f>
        <v>416.25</v>
      </c>
    </row>
    <row r="63" spans="1:7" ht="15.75">
      <c r="A63" s="12" t="s">
        <v>66</v>
      </c>
      <c r="B63" s="3">
        <f>'МАКС_1кв._КС,ВМП,ДС,СМП'!B63+'ВТБ_1кв._КС,ВМП,ДС,СМП'!B63</f>
        <v>67.737000000000009</v>
      </c>
      <c r="C63" s="3">
        <f>'МАКС_1кв._КС,ВМП,ДС,СМП'!C63+'ВТБ_1кв._КС,ВМП,ДС,СМП'!C63</f>
        <v>0</v>
      </c>
      <c r="D63" s="3">
        <f>'МАКС_1кв._КС,ВМП,ДС,СМП'!D63+'ВТБ_1кв._КС,ВМП,ДС,СМП'!D63</f>
        <v>0</v>
      </c>
      <c r="E63" s="3">
        <f>'МАКС_1кв._КС,ВМП,ДС,СМП'!E63+'ВТБ_1кв._КС,ВМП,ДС,СМП'!E63</f>
        <v>80.010000000000005</v>
      </c>
      <c r="F63" s="3">
        <f>'МАКС_1кв._КС,ВМП,ДС,СМП'!F63+'ВТБ_1кв._КС,ВМП,ДС,СМП'!F63</f>
        <v>0</v>
      </c>
      <c r="G63" s="3">
        <f>'МАКС_1кв._КС,ВМП,ДС,СМП'!G63+'ВТБ_1кв._КС,ВМП,ДС,СМП'!G63</f>
        <v>624.99900000000002</v>
      </c>
    </row>
    <row r="64" spans="1:7" ht="15.75">
      <c r="A64" s="12" t="s">
        <v>67</v>
      </c>
      <c r="B64" s="3">
        <f>'МАКС_1кв._КС,ВМП,ДС,СМП'!B64+'ВТБ_1кв._КС,ВМП,ДС,СМП'!B64</f>
        <v>132.51</v>
      </c>
      <c r="C64" s="3">
        <f>'МАКС_1кв._КС,ВМП,ДС,СМП'!C64+'ВТБ_1кв._КС,ВМП,ДС,СМП'!C64</f>
        <v>0</v>
      </c>
      <c r="D64" s="3">
        <f>'МАКС_1кв._КС,ВМП,ДС,СМП'!D64+'ВТБ_1кв._КС,ВМП,ДС,СМП'!D64</f>
        <v>0</v>
      </c>
      <c r="E64" s="3">
        <f>'МАКС_1кв._КС,ВМП,ДС,СМП'!E64+'ВТБ_1кв._КС,ВМП,ДС,СМП'!E64</f>
        <v>166.506</v>
      </c>
      <c r="F64" s="3">
        <f>'МАКС_1кв._КС,ВМП,ДС,СМП'!F64+'ВТБ_1кв._КС,ВМП,ДС,СМП'!F64</f>
        <v>0</v>
      </c>
      <c r="G64" s="3">
        <f>'МАКС_1кв._КС,ВМП,ДС,СМП'!G64+'ВТБ_1кв._КС,ВМП,ДС,СМП'!G64</f>
        <v>809.25</v>
      </c>
    </row>
    <row r="65" spans="1:7" ht="15.75">
      <c r="A65" s="12" t="s">
        <v>68</v>
      </c>
      <c r="B65" s="3">
        <f>'МАКС_1кв._КС,ВМП,ДС,СМП'!B65+'ВТБ_1кв._КС,ВМП,ДС,СМП'!B65</f>
        <v>135.267</v>
      </c>
      <c r="C65" s="3">
        <f>'МАКС_1кв._КС,ВМП,ДС,СМП'!C65+'ВТБ_1кв._КС,ВМП,ДС,СМП'!C65</f>
        <v>0</v>
      </c>
      <c r="D65" s="3">
        <f>'МАКС_1кв._КС,ВМП,ДС,СМП'!D65+'ВТБ_1кв._КС,ВМП,ДС,СМП'!D65</f>
        <v>0</v>
      </c>
      <c r="E65" s="3">
        <f>'МАКС_1кв._КС,ВМП,ДС,СМП'!E65+'ВТБ_1кв._КС,ВМП,ДС,СМП'!E65</f>
        <v>116.51099999999998</v>
      </c>
      <c r="F65" s="3">
        <f>'МАКС_1кв._КС,ВМП,ДС,СМП'!F65+'ВТБ_1кв._КС,ВМП,ДС,СМП'!F65</f>
        <v>0</v>
      </c>
      <c r="G65" s="3">
        <f>'МАКС_1кв._КС,ВМП,ДС,СМП'!G65+'ВТБ_1кв._КС,ВМП,ДС,СМП'!G65</f>
        <v>787.5</v>
      </c>
    </row>
    <row r="66" spans="1:7" ht="15.75">
      <c r="A66" s="12" t="s">
        <v>69</v>
      </c>
      <c r="B66" s="3">
        <f>'МАКС_1кв._КС,ВМП,ДС,СМП'!B66+'ВТБ_1кв._КС,ВМП,ДС,СМП'!B66</f>
        <v>127.03199999999998</v>
      </c>
      <c r="C66" s="3">
        <f>'МАКС_1кв._КС,ВМП,ДС,СМП'!C66+'ВТБ_1кв._КС,ВМП,ДС,СМП'!C66</f>
        <v>0</v>
      </c>
      <c r="D66" s="3">
        <f>'МАКС_1кв._КС,ВМП,ДС,СМП'!D66+'ВТБ_1кв._КС,ВМП,ДС,СМП'!D66</f>
        <v>0</v>
      </c>
      <c r="E66" s="3">
        <f>'МАКС_1кв._КС,ВМП,ДС,СМП'!E66+'ВТБ_1кв._КС,ВМП,ДС,СМП'!E66</f>
        <v>82.521000000000001</v>
      </c>
      <c r="F66" s="3">
        <f>'МАКС_1кв._КС,ВМП,ДС,СМП'!F66+'ВТБ_1кв._КС,ВМП,ДС,СМП'!F66</f>
        <v>0</v>
      </c>
      <c r="G66" s="3">
        <f>'МАКС_1кв._КС,ВМП,ДС,СМП'!G66+'ВТБ_1кв._КС,ВМП,ДС,СМП'!G66</f>
        <v>610.5</v>
      </c>
    </row>
    <row r="67" spans="1:7" ht="15.75">
      <c r="A67" s="12" t="s">
        <v>70</v>
      </c>
      <c r="B67" s="3">
        <f>'МАКС_1кв._КС,ВМП,ДС,СМП'!B67+'ВТБ_1кв._КС,ВМП,ДС,СМП'!B67</f>
        <v>100.75799999999998</v>
      </c>
      <c r="C67" s="3">
        <f>'МАКС_1кв._КС,ВМП,ДС,СМП'!C67+'ВТБ_1кв._КС,ВМП,ДС,СМП'!C67</f>
        <v>0</v>
      </c>
      <c r="D67" s="3">
        <f>'МАКС_1кв._КС,ВМП,ДС,СМП'!D67+'ВТБ_1кв._КС,ВМП,ДС,СМП'!D67</f>
        <v>0</v>
      </c>
      <c r="E67" s="3">
        <f>'МАКС_1кв._КС,ВМП,ДС,СМП'!E67+'ВТБ_1кв._КС,ВМП,ДС,СМП'!E67</f>
        <v>66.254999999999995</v>
      </c>
      <c r="F67" s="3">
        <f>'МАКС_1кв._КС,ВМП,ДС,СМП'!F67+'ВТБ_1кв._КС,ВМП,ДС,СМП'!F67</f>
        <v>0</v>
      </c>
      <c r="G67" s="3">
        <f>'МАКС_1кв._КС,ВМП,ДС,СМП'!G67+'ВТБ_1кв._КС,ВМП,ДС,СМП'!G67</f>
        <v>520.75199999999995</v>
      </c>
    </row>
    <row r="68" spans="1:7" ht="15.75">
      <c r="A68" s="12" t="s">
        <v>71</v>
      </c>
      <c r="B68" s="3">
        <f>'МАКС_1кв._КС,ВМП,ДС,СМП'!B68+'ВТБ_1кв._КС,ВМП,ДС,СМП'!B68</f>
        <v>178.512</v>
      </c>
      <c r="C68" s="3">
        <f>'МАКС_1кв._КС,ВМП,ДС,СМП'!C68+'ВТБ_1кв._КС,ВМП,ДС,СМП'!C68</f>
        <v>0</v>
      </c>
      <c r="D68" s="3">
        <f>'МАКС_1кв._КС,ВМП,ДС,СМП'!D68+'ВТБ_1кв._КС,ВМП,ДС,СМП'!D68</f>
        <v>0</v>
      </c>
      <c r="E68" s="3">
        <f>'МАКС_1кв._КС,ВМП,ДС,СМП'!E68+'ВТБ_1кв._КС,ВМП,ДС,СМП'!E68</f>
        <v>77.004000000000005</v>
      </c>
      <c r="F68" s="3">
        <f>'МАКС_1кв._КС,ВМП,ДС,СМП'!F68+'ВТБ_1кв._КС,ВМП,ДС,СМП'!F68</f>
        <v>0</v>
      </c>
      <c r="G68" s="3">
        <f>'МАКС_1кв._КС,ВМП,ДС,СМП'!G68+'ВТБ_1кв._КС,ВМП,ДС,СМП'!G68</f>
        <v>749.74800000000005</v>
      </c>
    </row>
    <row r="69" spans="1:7" s="5" customFormat="1" ht="15.75">
      <c r="A69" s="8" t="s">
        <v>72</v>
      </c>
      <c r="B69" s="4">
        <f>SUM(B60:B68)</f>
        <v>1020.8519999999999</v>
      </c>
      <c r="C69" s="4">
        <f t="shared" ref="C69:G69" si="6">SUM(C60:C68)</f>
        <v>0</v>
      </c>
      <c r="D69" s="4">
        <f t="shared" si="6"/>
        <v>0</v>
      </c>
      <c r="E69" s="4">
        <f t="shared" si="6"/>
        <v>773.55599999999993</v>
      </c>
      <c r="F69" s="4">
        <f t="shared" si="6"/>
        <v>0</v>
      </c>
      <c r="G69" s="4">
        <f t="shared" si="6"/>
        <v>5641.9979999999996</v>
      </c>
    </row>
    <row r="70" spans="1:7" ht="31.5">
      <c r="A70" s="7" t="s">
        <v>73</v>
      </c>
      <c r="B70" s="3">
        <f>'МАКС_1кв._КС,ВМП,ДС,СМП'!B70+'ВТБ_1кв._КС,ВМП,ДС,СМП'!B70</f>
        <v>12.497999999999999</v>
      </c>
      <c r="C70" s="3">
        <f>'МАКС_1кв._КС,ВМП,ДС,СМП'!C70+'ВТБ_1кв._КС,ВМП,ДС,СМП'!C70</f>
        <v>99.998999999999995</v>
      </c>
      <c r="D70" s="3">
        <f>'МАКС_1кв._КС,ВМП,ДС,СМП'!D70+'ВТБ_1кв._КС,ВМП,ДС,СМП'!D70</f>
        <v>0</v>
      </c>
      <c r="E70" s="3">
        <f>'МАКС_1кв._КС,ВМП,ДС,СМП'!E70+'ВТБ_1кв._КС,ВМП,ДС,СМП'!E70</f>
        <v>853.92899999999986</v>
      </c>
      <c r="F70" s="3">
        <f>'МАКС_1кв._КС,ВМП,ДС,СМП'!F70+'ВТБ_1кв._КС,ВМП,ДС,СМП'!F70</f>
        <v>0</v>
      </c>
      <c r="G70" s="3">
        <f>'МАКС_1кв._КС,ВМП,ДС,СМП'!G70+'ВТБ_1кв._КС,ВМП,ДС,СМП'!G70</f>
        <v>0</v>
      </c>
    </row>
    <row r="71" spans="1:7" ht="31.5">
      <c r="A71" s="11" t="s">
        <v>74</v>
      </c>
      <c r="B71" s="3">
        <f>'МАКС_1кв._КС,ВМП,ДС,СМП'!B71+'ВТБ_1кв._КС,ВМП,ДС,СМП'!B71</f>
        <v>400.779</v>
      </c>
      <c r="C71" s="3">
        <f>'МАКС_1кв._КС,ВМП,ДС,СМП'!C71+'ВТБ_1кв._КС,ВМП,ДС,СМП'!C71</f>
        <v>99.998999999999995</v>
      </c>
      <c r="D71" s="3">
        <f>'МАКС_1кв._КС,ВМП,ДС,СМП'!D71+'ВТБ_1кв._КС,ВМП,ДС,СМП'!D71</f>
        <v>0</v>
      </c>
      <c r="E71" s="3">
        <f>'МАКС_1кв._КС,ВМП,ДС,СМП'!E71+'ВТБ_1кв._КС,ВМП,ДС,СМП'!E71</f>
        <v>201.96299999999997</v>
      </c>
      <c r="F71" s="3">
        <f>'МАКС_1кв._КС,ВМП,ДС,СМП'!F71+'ВТБ_1кв._КС,ВМП,ДС,СМП'!F71</f>
        <v>0</v>
      </c>
      <c r="G71" s="3">
        <f>'МАКС_1кв._КС,ВМП,ДС,СМП'!G71+'ВТБ_1кв._КС,ВМП,ДС,СМП'!G71</f>
        <v>0</v>
      </c>
    </row>
    <row r="72" spans="1:7" ht="47.25">
      <c r="A72" s="11" t="s">
        <v>75</v>
      </c>
      <c r="B72" s="3">
        <f>'МАКС_1кв._КС,ВМП,ДС,СМП'!B72+'ВТБ_1кв._КС,ВМП,ДС,СМП'!B72</f>
        <v>0</v>
      </c>
      <c r="C72" s="3">
        <f>'МАКС_1кв._КС,ВМП,ДС,СМП'!C72+'ВТБ_1кв._КС,ВМП,ДС,СМП'!C72</f>
        <v>0.498</v>
      </c>
      <c r="D72" s="3">
        <f>'МАКС_1кв._КС,ВМП,ДС,СМП'!D72+'ВТБ_1кв._КС,ВМП,ДС,СМП'!D72</f>
        <v>0</v>
      </c>
      <c r="E72" s="3">
        <f>'МАКС_1кв._КС,ВМП,ДС,СМП'!E72+'ВТБ_1кв._КС,ВМП,ДС,СМП'!E72</f>
        <v>0</v>
      </c>
      <c r="F72" s="3">
        <f>'МАКС_1кв._КС,ВМП,ДС,СМП'!F72+'ВТБ_1кв._КС,ВМП,ДС,СМП'!F72</f>
        <v>0</v>
      </c>
      <c r="G72" s="3">
        <f>'МАКС_1кв._КС,ВМП,ДС,СМП'!G72+'ВТБ_1кв._КС,ВМП,ДС,СМП'!G72</f>
        <v>0</v>
      </c>
    </row>
    <row r="73" spans="1:7" s="5" customFormat="1" ht="15.75">
      <c r="A73" s="6" t="s">
        <v>76</v>
      </c>
      <c r="B73" s="4">
        <f>SUM(B70:B72)</f>
        <v>413.27699999999999</v>
      </c>
      <c r="C73" s="4">
        <f t="shared" ref="C73:G73" si="7">SUM(C70:C72)</f>
        <v>200.49599999999998</v>
      </c>
      <c r="D73" s="4">
        <f t="shared" si="7"/>
        <v>0</v>
      </c>
      <c r="E73" s="4">
        <f t="shared" si="7"/>
        <v>1055.8919999999998</v>
      </c>
      <c r="F73" s="4">
        <f t="shared" si="7"/>
        <v>0</v>
      </c>
      <c r="G73" s="4">
        <f t="shared" si="7"/>
        <v>0</v>
      </c>
    </row>
    <row r="74" spans="1:7" s="5" customFormat="1" ht="15.75">
      <c r="A74" s="18" t="s">
        <v>99</v>
      </c>
      <c r="B74" s="4">
        <f t="shared" ref="B74:G74" si="8">B6+B12+B20+B30+B33+B49+B59+B69+B73</f>
        <v>38412.422999999995</v>
      </c>
      <c r="C74" s="4">
        <f t="shared" si="8"/>
        <v>1046.0369999999998</v>
      </c>
      <c r="D74" s="4">
        <f t="shared" si="8"/>
        <v>601.77300000000002</v>
      </c>
      <c r="E74" s="4">
        <f t="shared" si="8"/>
        <v>14585.157000000001</v>
      </c>
      <c r="F74" s="4">
        <f t="shared" si="8"/>
        <v>235.01099999999997</v>
      </c>
      <c r="G74" s="4">
        <f t="shared" si="8"/>
        <v>73711.5</v>
      </c>
    </row>
    <row r="76" spans="1:7">
      <c r="C76" s="9"/>
    </row>
  </sheetData>
  <mergeCells count="1">
    <mergeCell ref="A2:G2"/>
  </mergeCells>
  <pageMargins left="0.39370078740157483" right="0.39370078740157483" top="0.39370078740157483" bottom="0.39370078740157483" header="0.11811023622047245" footer="0.11811023622047245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workbookViewId="0">
      <pane xSplit="1" ySplit="2" topLeftCell="B3" activePane="bottomRight" state="frozenSplit"/>
      <selection activeCell="I28" sqref="I28"/>
      <selection pane="topRight" activeCell="I28" sqref="I28"/>
      <selection pane="bottomLeft" activeCell="I28" sqref="I28"/>
      <selection pane="bottomRight" activeCell="P16" sqref="P16"/>
    </sheetView>
  </sheetViews>
  <sheetFormatPr defaultRowHeight="15"/>
  <cols>
    <col min="1" max="1" width="70.140625" style="10" customWidth="1"/>
    <col min="2" max="7" width="22.42578125" customWidth="1"/>
  </cols>
  <sheetData>
    <row r="1" spans="1:7" ht="15.75">
      <c r="G1" s="23" t="s">
        <v>114</v>
      </c>
    </row>
    <row r="2" spans="1:7" ht="42.75" customHeight="1">
      <c r="A2" s="45" t="s">
        <v>104</v>
      </c>
      <c r="B2" s="45"/>
      <c r="C2" s="45"/>
      <c r="D2" s="45"/>
      <c r="E2" s="45"/>
      <c r="F2" s="45"/>
      <c r="G2" s="45"/>
    </row>
    <row r="3" spans="1:7" s="2" customFormat="1" ht="71.25">
      <c r="A3" s="2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5" t="s">
        <v>6</v>
      </c>
    </row>
    <row r="4" spans="1:7" ht="31.5">
      <c r="A4" s="11" t="s">
        <v>7</v>
      </c>
      <c r="B4" s="3">
        <v>89.425847121320942</v>
      </c>
      <c r="C4" s="3">
        <v>3.0810514342651003</v>
      </c>
      <c r="D4" s="3">
        <v>0</v>
      </c>
      <c r="E4" s="3">
        <v>61.845998726929082</v>
      </c>
      <c r="F4" s="3">
        <v>0</v>
      </c>
      <c r="G4" s="3">
        <v>0</v>
      </c>
    </row>
    <row r="5" spans="1:7" ht="15.75">
      <c r="A5" s="11" t="s">
        <v>8</v>
      </c>
      <c r="B5" s="3">
        <v>1.443076606109283</v>
      </c>
      <c r="C5" s="3">
        <v>13.086579485358214</v>
      </c>
      <c r="D5" s="3">
        <v>0</v>
      </c>
      <c r="E5" s="3">
        <v>8.2387186045902556</v>
      </c>
      <c r="F5" s="3">
        <v>0</v>
      </c>
      <c r="G5" s="3">
        <v>0</v>
      </c>
    </row>
    <row r="6" spans="1:7" s="5" customFormat="1" ht="15.75">
      <c r="A6" s="6" t="s">
        <v>9</v>
      </c>
      <c r="B6" s="4">
        <f>SUM(B4:B5)</f>
        <v>90.868923727430229</v>
      </c>
      <c r="C6" s="4">
        <f t="shared" ref="C6:G6" si="0">SUM(C4:C5)</f>
        <v>16.167630919623313</v>
      </c>
      <c r="D6" s="4">
        <f t="shared" si="0"/>
        <v>0</v>
      </c>
      <c r="E6" s="4">
        <f t="shared" si="0"/>
        <v>70.084717331519343</v>
      </c>
      <c r="F6" s="4">
        <f t="shared" si="0"/>
        <v>0</v>
      </c>
      <c r="G6" s="4">
        <f t="shared" si="0"/>
        <v>0</v>
      </c>
    </row>
    <row r="7" spans="1:7" ht="15.75">
      <c r="A7" s="11" t="s">
        <v>10</v>
      </c>
      <c r="B7" s="3">
        <v>770.92514416702522</v>
      </c>
      <c r="C7" s="3">
        <v>3.0753461734555296</v>
      </c>
      <c r="D7" s="3">
        <v>9.7221714459552082</v>
      </c>
      <c r="E7" s="3">
        <v>0</v>
      </c>
      <c r="F7" s="3">
        <v>0</v>
      </c>
      <c r="G7" s="3">
        <v>0</v>
      </c>
    </row>
    <row r="8" spans="1:7" ht="31.5">
      <c r="A8" s="11" t="s">
        <v>11</v>
      </c>
      <c r="B8" s="3">
        <v>509.91308739003011</v>
      </c>
      <c r="C8" s="3">
        <v>42.809734513274336</v>
      </c>
      <c r="D8" s="3">
        <v>0</v>
      </c>
      <c r="E8" s="3">
        <v>582.00042952029526</v>
      </c>
      <c r="F8" s="3">
        <v>0</v>
      </c>
      <c r="G8" s="3">
        <v>0</v>
      </c>
    </row>
    <row r="9" spans="1:7" ht="31.5">
      <c r="A9" s="11" t="s">
        <v>12</v>
      </c>
      <c r="B9" s="3">
        <v>860.44079074732997</v>
      </c>
      <c r="C9" s="3">
        <v>27.755155908989391</v>
      </c>
      <c r="D9" s="3">
        <v>16.695365021993535</v>
      </c>
      <c r="E9" s="3">
        <v>176.00247887323943</v>
      </c>
      <c r="F9" s="3">
        <v>12.394614084507042</v>
      </c>
      <c r="G9" s="3">
        <v>0</v>
      </c>
    </row>
    <row r="10" spans="1:7" ht="15.75">
      <c r="A10" s="11" t="s">
        <v>13</v>
      </c>
      <c r="B10" s="3">
        <v>320.95277057356611</v>
      </c>
      <c r="C10" s="3">
        <v>41</v>
      </c>
      <c r="D10" s="3">
        <v>41.025360972568578</v>
      </c>
      <c r="E10" s="3">
        <v>33.000428571428571</v>
      </c>
      <c r="F10" s="3">
        <v>5.356928571428571</v>
      </c>
      <c r="G10" s="3">
        <v>0</v>
      </c>
    </row>
    <row r="11" spans="1:7" ht="15.75">
      <c r="A11" s="11" t="s">
        <v>14</v>
      </c>
      <c r="B11" s="3">
        <v>3312.1461854053368</v>
      </c>
      <c r="C11" s="3">
        <v>205.85285714285712</v>
      </c>
      <c r="D11" s="3">
        <v>79.587272037435184</v>
      </c>
      <c r="E11" s="3">
        <v>182.83431539888684</v>
      </c>
      <c r="F11" s="3">
        <v>3.3978923933209644</v>
      </c>
      <c r="G11" s="3">
        <v>36.376728110599082</v>
      </c>
    </row>
    <row r="12" spans="1:7" s="5" customFormat="1" ht="15.75">
      <c r="A12" s="6" t="s">
        <v>15</v>
      </c>
      <c r="B12" s="4">
        <f>SUM(B7:B11)</f>
        <v>5774.377978283288</v>
      </c>
      <c r="C12" s="4">
        <f t="shared" ref="C12:G12" si="1">SUM(C7:C11)</f>
        <v>320.49309373857636</v>
      </c>
      <c r="D12" s="4">
        <f t="shared" si="1"/>
        <v>147.03016947795251</v>
      </c>
      <c r="E12" s="4">
        <f t="shared" si="1"/>
        <v>973.83765236385</v>
      </c>
      <c r="F12" s="4">
        <f t="shared" si="1"/>
        <v>21.149435049256578</v>
      </c>
      <c r="G12" s="4">
        <f t="shared" si="1"/>
        <v>36.376728110599082</v>
      </c>
    </row>
    <row r="13" spans="1:7" ht="15.75">
      <c r="A13" s="12" t="s">
        <v>16</v>
      </c>
      <c r="B13" s="3">
        <v>48.991104931794332</v>
      </c>
      <c r="C13" s="3">
        <v>0</v>
      </c>
      <c r="D13" s="3">
        <v>3.547589716684155</v>
      </c>
      <c r="E13" s="3">
        <v>20.391816659457021</v>
      </c>
      <c r="F13" s="3">
        <v>0</v>
      </c>
      <c r="G13" s="3">
        <v>151.73306173410404</v>
      </c>
    </row>
    <row r="14" spans="1:7" ht="15.75">
      <c r="A14" s="12" t="s">
        <v>17</v>
      </c>
      <c r="B14" s="3">
        <v>515.15920059851305</v>
      </c>
      <c r="C14" s="3">
        <v>0</v>
      </c>
      <c r="D14" s="3">
        <v>39.238049258147697</v>
      </c>
      <c r="E14" s="3">
        <v>231.47000930738247</v>
      </c>
      <c r="F14" s="3">
        <v>0</v>
      </c>
      <c r="G14" s="3">
        <v>1950.7980366357067</v>
      </c>
    </row>
    <row r="15" spans="1:7" ht="15.75">
      <c r="A15" s="12" t="s">
        <v>18</v>
      </c>
      <c r="B15" s="3">
        <v>30.990043795620437</v>
      </c>
      <c r="C15" s="3">
        <v>0</v>
      </c>
      <c r="D15" s="3">
        <v>0</v>
      </c>
      <c r="E15" s="3">
        <v>9.9880049261083759</v>
      </c>
      <c r="F15" s="3">
        <v>0</v>
      </c>
      <c r="G15" s="3">
        <v>48.443231254798256</v>
      </c>
    </row>
    <row r="16" spans="1:7" ht="31.5">
      <c r="A16" s="11" t="s">
        <v>19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15.75">
      <c r="A17" s="11" t="s">
        <v>20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15.75">
      <c r="A18" s="11" t="s">
        <v>21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15.75">
      <c r="A19" s="11" t="s">
        <v>22</v>
      </c>
      <c r="B19" s="3">
        <v>0</v>
      </c>
      <c r="C19" s="3">
        <v>0</v>
      </c>
      <c r="D19" s="3">
        <v>0</v>
      </c>
      <c r="E19" s="3">
        <v>1.0266063378971315</v>
      </c>
      <c r="F19" s="3">
        <v>0</v>
      </c>
      <c r="G19" s="3">
        <v>0</v>
      </c>
    </row>
    <row r="20" spans="1:7" s="5" customFormat="1" ht="15.75">
      <c r="A20" s="6" t="s">
        <v>23</v>
      </c>
      <c r="B20" s="4">
        <f>SUM(B13:B19)</f>
        <v>595.14034932592779</v>
      </c>
      <c r="C20" s="4">
        <f t="shared" ref="C20:G20" si="2">SUM(C13:C19)</f>
        <v>0</v>
      </c>
      <c r="D20" s="4">
        <f t="shared" si="2"/>
        <v>42.785638974831855</v>
      </c>
      <c r="E20" s="4">
        <f t="shared" si="2"/>
        <v>262.876437230845</v>
      </c>
      <c r="F20" s="4">
        <f t="shared" si="2"/>
        <v>0</v>
      </c>
      <c r="G20" s="4">
        <f t="shared" si="2"/>
        <v>2150.9743296246093</v>
      </c>
    </row>
    <row r="21" spans="1:7" ht="15.75">
      <c r="A21" s="12" t="s">
        <v>24</v>
      </c>
      <c r="B21" s="3">
        <v>0</v>
      </c>
      <c r="C21" s="3">
        <v>0</v>
      </c>
      <c r="D21" s="3">
        <v>0</v>
      </c>
      <c r="E21" s="3">
        <v>120.61403276255361</v>
      </c>
      <c r="F21" s="3">
        <v>0</v>
      </c>
      <c r="G21" s="3">
        <v>829.89652188365653</v>
      </c>
    </row>
    <row r="22" spans="1:7" ht="15.75">
      <c r="A22" s="12" t="s">
        <v>25</v>
      </c>
      <c r="B22" s="3">
        <v>222.34350686585978</v>
      </c>
      <c r="C22" s="3">
        <v>0</v>
      </c>
      <c r="D22" s="3">
        <v>0</v>
      </c>
      <c r="E22" s="3">
        <v>264.38749157897286</v>
      </c>
      <c r="F22" s="3">
        <v>0</v>
      </c>
      <c r="G22" s="3">
        <v>1394.7341418156398</v>
      </c>
    </row>
    <row r="23" spans="1:7" ht="15.75">
      <c r="A23" s="11" t="s">
        <v>26</v>
      </c>
      <c r="B23" s="3">
        <v>0</v>
      </c>
      <c r="C23" s="3">
        <v>0</v>
      </c>
      <c r="D23" s="3">
        <v>0</v>
      </c>
      <c r="E23" s="3">
        <v>140.60418228036883</v>
      </c>
      <c r="F23" s="3">
        <v>0</v>
      </c>
      <c r="G23" s="3">
        <v>0</v>
      </c>
    </row>
    <row r="24" spans="1:7" ht="15.75">
      <c r="A24" s="12" t="s">
        <v>27</v>
      </c>
      <c r="B24" s="3">
        <v>199.48579411764706</v>
      </c>
      <c r="C24" s="3">
        <v>0</v>
      </c>
      <c r="D24" s="3">
        <v>0</v>
      </c>
      <c r="E24" s="3">
        <v>87.441605414644826</v>
      </c>
      <c r="F24" s="3">
        <v>0</v>
      </c>
      <c r="G24" s="3">
        <v>755.00391591096457</v>
      </c>
    </row>
    <row r="25" spans="1:7" ht="15.75">
      <c r="A25" s="12" t="s">
        <v>28</v>
      </c>
      <c r="B25" s="3">
        <v>2.6994261687820984</v>
      </c>
      <c r="C25" s="3">
        <v>0</v>
      </c>
      <c r="D25" s="3">
        <v>0</v>
      </c>
      <c r="E25" s="3">
        <v>0.99867016509380291</v>
      </c>
      <c r="F25" s="3">
        <v>0</v>
      </c>
      <c r="G25" s="3">
        <v>16.869009584664536</v>
      </c>
    </row>
    <row r="26" spans="1:7" ht="15.75">
      <c r="A26" s="12" t="s">
        <v>29</v>
      </c>
      <c r="B26" s="3">
        <v>1.0001414634146342</v>
      </c>
      <c r="C26" s="3">
        <v>0</v>
      </c>
      <c r="D26" s="3">
        <v>0</v>
      </c>
      <c r="E26" s="3">
        <v>0.53667378623784689</v>
      </c>
      <c r="F26" s="3">
        <v>0</v>
      </c>
      <c r="G26" s="3">
        <v>20.86066440534238</v>
      </c>
    </row>
    <row r="27" spans="1:7" ht="15.75">
      <c r="A27" s="12" t="s">
        <v>30</v>
      </c>
      <c r="B27" s="3">
        <v>258.34746171109572</v>
      </c>
      <c r="C27" s="3">
        <v>0</v>
      </c>
      <c r="D27" s="3">
        <v>0</v>
      </c>
      <c r="E27" s="3">
        <v>119.67312459832958</v>
      </c>
      <c r="F27" s="3">
        <v>0</v>
      </c>
      <c r="G27" s="3">
        <v>854.51494848156187</v>
      </c>
    </row>
    <row r="28" spans="1:7" ht="15.75">
      <c r="A28" s="12" t="s">
        <v>31</v>
      </c>
      <c r="B28" s="3">
        <v>245.22788602941182</v>
      </c>
      <c r="C28" s="3">
        <v>0</v>
      </c>
      <c r="D28" s="3">
        <v>0</v>
      </c>
      <c r="E28" s="3">
        <v>105.14698095862528</v>
      </c>
      <c r="F28" s="3">
        <v>0</v>
      </c>
      <c r="G28" s="3">
        <v>620.72906609746747</v>
      </c>
    </row>
    <row r="29" spans="1:7" ht="15.75">
      <c r="A29" s="7" t="s">
        <v>32</v>
      </c>
      <c r="B29" s="3">
        <v>0</v>
      </c>
      <c r="C29" s="3">
        <v>0</v>
      </c>
      <c r="D29" s="3">
        <v>0</v>
      </c>
      <c r="E29" s="3">
        <v>6.435270390488304</v>
      </c>
      <c r="F29" s="3">
        <v>0</v>
      </c>
      <c r="G29" s="3">
        <v>0</v>
      </c>
    </row>
    <row r="30" spans="1:7" s="5" customFormat="1" ht="15.75">
      <c r="A30" s="8" t="s">
        <v>33</v>
      </c>
      <c r="B30" s="4">
        <f>SUM(B21:B29)</f>
        <v>929.10421635621117</v>
      </c>
      <c r="C30" s="4">
        <f t="shared" ref="C30:G30" si="3">SUM(C21:C29)</f>
        <v>0</v>
      </c>
      <c r="D30" s="4">
        <f t="shared" si="3"/>
        <v>0</v>
      </c>
      <c r="E30" s="4">
        <f t="shared" si="3"/>
        <v>845.83803193531492</v>
      </c>
      <c r="F30" s="4">
        <f t="shared" si="3"/>
        <v>0</v>
      </c>
      <c r="G30" s="4">
        <f t="shared" si="3"/>
        <v>4492.6082681792977</v>
      </c>
    </row>
    <row r="31" spans="1:7" ht="15.75">
      <c r="A31" s="11" t="s">
        <v>34</v>
      </c>
      <c r="B31" s="3">
        <v>87.891428527722582</v>
      </c>
      <c r="C31" s="3">
        <v>0</v>
      </c>
      <c r="D31" s="3">
        <v>0</v>
      </c>
      <c r="E31" s="3">
        <v>292.00180884955756</v>
      </c>
      <c r="F31" s="3">
        <v>0</v>
      </c>
      <c r="G31" s="3">
        <v>0</v>
      </c>
    </row>
    <row r="32" spans="1:7" ht="15.75">
      <c r="A32" s="12" t="s">
        <v>35</v>
      </c>
      <c r="B32" s="3">
        <v>30.38051691741552</v>
      </c>
      <c r="C32" s="3">
        <v>0</v>
      </c>
      <c r="D32" s="3">
        <v>0</v>
      </c>
      <c r="E32" s="3">
        <v>0.52634369022546179</v>
      </c>
      <c r="F32" s="3">
        <v>0</v>
      </c>
      <c r="G32" s="3">
        <v>8.4306064746525902</v>
      </c>
    </row>
    <row r="33" spans="1:7" s="5" customFormat="1" ht="15.75">
      <c r="A33" s="13" t="s">
        <v>36</v>
      </c>
      <c r="B33" s="4">
        <f>SUM(B31:B32)</f>
        <v>118.2719454451381</v>
      </c>
      <c r="C33" s="4">
        <f t="shared" ref="C33:G33" si="4">SUM(C31:C32)</f>
        <v>0</v>
      </c>
      <c r="D33" s="4">
        <f t="shared" si="4"/>
        <v>0</v>
      </c>
      <c r="E33" s="4">
        <f t="shared" si="4"/>
        <v>292.52815253978304</v>
      </c>
      <c r="F33" s="4">
        <f t="shared" si="4"/>
        <v>0</v>
      </c>
      <c r="G33" s="4">
        <f t="shared" si="4"/>
        <v>8.4306064746525902</v>
      </c>
    </row>
    <row r="34" spans="1:7" ht="15.75">
      <c r="A34" s="11" t="s">
        <v>37</v>
      </c>
      <c r="B34" s="3">
        <v>275.63179586039013</v>
      </c>
      <c r="C34" s="3">
        <v>0.501</v>
      </c>
      <c r="D34" s="3">
        <v>0</v>
      </c>
      <c r="E34" s="3">
        <v>399.94389359129389</v>
      </c>
      <c r="F34" s="3">
        <v>36.276420798065296</v>
      </c>
      <c r="G34" s="3">
        <v>0</v>
      </c>
    </row>
    <row r="35" spans="1:7" ht="31.5">
      <c r="A35" s="11" t="s">
        <v>38</v>
      </c>
      <c r="B35" s="3">
        <v>296.04847322540468</v>
      </c>
      <c r="C35" s="3">
        <v>0</v>
      </c>
      <c r="D35" s="3">
        <v>0</v>
      </c>
      <c r="E35" s="3">
        <v>155.62949487870804</v>
      </c>
      <c r="F35" s="3">
        <v>0</v>
      </c>
      <c r="G35" s="3">
        <v>0</v>
      </c>
    </row>
    <row r="36" spans="1:7" ht="15.75">
      <c r="A36" s="12" t="s">
        <v>39</v>
      </c>
      <c r="B36" s="3">
        <v>30.177771465684561</v>
      </c>
      <c r="C36" s="3">
        <v>0</v>
      </c>
      <c r="D36" s="3">
        <v>0</v>
      </c>
      <c r="E36" s="3">
        <v>4.2502817687376213</v>
      </c>
      <c r="F36" s="3">
        <v>0</v>
      </c>
      <c r="G36" s="3">
        <v>28.463178009701604</v>
      </c>
    </row>
    <row r="37" spans="1:7" ht="15.75">
      <c r="A37" s="12" t="s">
        <v>40</v>
      </c>
      <c r="B37" s="3">
        <v>671.03398697539797</v>
      </c>
      <c r="C37" s="3">
        <v>0</v>
      </c>
      <c r="D37" s="3">
        <v>0</v>
      </c>
      <c r="E37" s="3">
        <v>173.74932203389832</v>
      </c>
      <c r="F37" s="3">
        <v>0</v>
      </c>
      <c r="G37" s="3">
        <v>1416.7878264681324</v>
      </c>
    </row>
    <row r="38" spans="1:7" ht="15.75">
      <c r="A38" s="12" t="s">
        <v>41</v>
      </c>
      <c r="B38" s="3">
        <v>1326.0468207861425</v>
      </c>
      <c r="C38" s="3">
        <v>0</v>
      </c>
      <c r="D38" s="3">
        <v>0</v>
      </c>
      <c r="E38" s="3">
        <v>512.07039545193618</v>
      </c>
      <c r="F38" s="3">
        <v>0</v>
      </c>
      <c r="G38" s="3">
        <v>3690.3599437831836</v>
      </c>
    </row>
    <row r="39" spans="1:7" ht="15.75">
      <c r="A39" s="12" t="s">
        <v>42</v>
      </c>
      <c r="B39" s="3">
        <v>292.287664965467</v>
      </c>
      <c r="C39" s="3">
        <v>0</v>
      </c>
      <c r="D39" s="3">
        <v>0</v>
      </c>
      <c r="E39" s="3">
        <v>103.87275064183311</v>
      </c>
      <c r="F39" s="3">
        <v>0</v>
      </c>
      <c r="G39" s="3">
        <v>736.81508133959471</v>
      </c>
    </row>
    <row r="40" spans="1:7" ht="15.75">
      <c r="A40" s="12" t="s">
        <v>43</v>
      </c>
      <c r="B40" s="3">
        <v>1317.1708942172072</v>
      </c>
      <c r="C40" s="3">
        <v>0</v>
      </c>
      <c r="D40" s="3">
        <v>0</v>
      </c>
      <c r="E40" s="3">
        <v>380.24280285035633</v>
      </c>
      <c r="F40" s="3">
        <v>0</v>
      </c>
      <c r="G40" s="3">
        <v>3951.2631907262048</v>
      </c>
    </row>
    <row r="41" spans="1:7" ht="31.5">
      <c r="A41" s="7" t="s">
        <v>44</v>
      </c>
      <c r="B41" s="3">
        <v>132.12427924528302</v>
      </c>
      <c r="C41" s="3">
        <v>0.89748662612377184</v>
      </c>
      <c r="D41" s="3">
        <v>0</v>
      </c>
      <c r="E41" s="3">
        <v>12.316187905513203</v>
      </c>
      <c r="F41" s="3">
        <v>0</v>
      </c>
      <c r="G41" s="3">
        <v>0</v>
      </c>
    </row>
    <row r="42" spans="1:7" ht="31.5">
      <c r="A42" s="7" t="s">
        <v>45</v>
      </c>
      <c r="B42" s="3">
        <v>2419.8875457173776</v>
      </c>
      <c r="C42" s="3">
        <v>2.9843999999999999</v>
      </c>
      <c r="D42" s="3">
        <v>0</v>
      </c>
      <c r="E42" s="3">
        <v>359.0075274193548</v>
      </c>
      <c r="F42" s="3">
        <v>0</v>
      </c>
      <c r="G42" s="3">
        <v>3988.0455046421616</v>
      </c>
    </row>
    <row r="43" spans="1:7" ht="15.75">
      <c r="A43" s="11" t="s">
        <v>46</v>
      </c>
      <c r="B43" s="3">
        <v>531.1723807366742</v>
      </c>
      <c r="C43" s="3">
        <v>0</v>
      </c>
      <c r="D43" s="3">
        <v>0</v>
      </c>
      <c r="E43" s="3">
        <v>5.9212113646181441</v>
      </c>
      <c r="F43" s="3">
        <v>0</v>
      </c>
      <c r="G43" s="3">
        <v>0</v>
      </c>
    </row>
    <row r="44" spans="1:7" ht="15.75">
      <c r="A44" s="7" t="s">
        <v>47</v>
      </c>
      <c r="B44" s="3">
        <v>12.499499999999999</v>
      </c>
      <c r="C44" s="3">
        <v>0</v>
      </c>
      <c r="D44" s="3">
        <v>0</v>
      </c>
      <c r="E44" s="3">
        <v>6.2504999999999997</v>
      </c>
      <c r="F44" s="3">
        <v>0</v>
      </c>
      <c r="G44" s="3">
        <v>0</v>
      </c>
    </row>
    <row r="45" spans="1:7" ht="31.5">
      <c r="A45" s="7" t="s">
        <v>48</v>
      </c>
      <c r="B45" s="3">
        <v>220.04342714387232</v>
      </c>
      <c r="C45" s="3">
        <v>0</v>
      </c>
      <c r="D45" s="3">
        <v>0</v>
      </c>
      <c r="E45" s="3">
        <v>12.999999999999998</v>
      </c>
      <c r="F45" s="3">
        <v>0</v>
      </c>
      <c r="G45" s="3">
        <v>0</v>
      </c>
    </row>
    <row r="46" spans="1:7" ht="15.75">
      <c r="A46" s="11" t="s">
        <v>49</v>
      </c>
      <c r="B46" s="3">
        <v>0</v>
      </c>
      <c r="C46" s="3">
        <v>0</v>
      </c>
      <c r="D46" s="3">
        <v>0</v>
      </c>
      <c r="E46" s="3">
        <v>0.53614285714285714</v>
      </c>
      <c r="F46" s="3">
        <v>0</v>
      </c>
      <c r="G46" s="3">
        <v>0</v>
      </c>
    </row>
    <row r="47" spans="1:7" ht="15.75">
      <c r="A47" s="11" t="s">
        <v>50</v>
      </c>
      <c r="B47" s="3">
        <v>0</v>
      </c>
      <c r="C47" s="3">
        <v>0</v>
      </c>
      <c r="D47" s="3">
        <v>0</v>
      </c>
      <c r="E47" s="3">
        <v>9.8684210526315788</v>
      </c>
      <c r="F47" s="3">
        <v>0</v>
      </c>
      <c r="G47" s="3">
        <v>0</v>
      </c>
    </row>
    <row r="48" spans="1:7" ht="15.75">
      <c r="A48" s="11" t="s">
        <v>51</v>
      </c>
      <c r="B48" s="3">
        <v>0</v>
      </c>
      <c r="C48" s="3">
        <v>0</v>
      </c>
      <c r="D48" s="3">
        <v>0</v>
      </c>
      <c r="E48" s="3">
        <v>0.10229090761760133</v>
      </c>
      <c r="F48" s="3">
        <v>0</v>
      </c>
      <c r="G48" s="3">
        <v>0</v>
      </c>
    </row>
    <row r="49" spans="1:7" s="5" customFormat="1" ht="15.75">
      <c r="A49" s="6" t="s">
        <v>52</v>
      </c>
      <c r="B49" s="4">
        <f t="shared" ref="B49:G49" si="5">SUM(B34:B48)</f>
        <v>7524.1245403389012</v>
      </c>
      <c r="C49" s="4">
        <f t="shared" si="5"/>
        <v>4.3828866261237716</v>
      </c>
      <c r="D49" s="4">
        <f t="shared" si="5"/>
        <v>0</v>
      </c>
      <c r="E49" s="4">
        <f t="shared" si="5"/>
        <v>2136.7612227236423</v>
      </c>
      <c r="F49" s="4">
        <f t="shared" si="5"/>
        <v>36.276420798065296</v>
      </c>
      <c r="G49" s="4">
        <f t="shared" si="5"/>
        <v>13811.734724968979</v>
      </c>
    </row>
    <row r="50" spans="1:7" ht="15.75">
      <c r="A50" s="7" t="s">
        <v>53</v>
      </c>
      <c r="B50" s="3">
        <v>4.5203128490603079</v>
      </c>
      <c r="C50" s="3">
        <v>0</v>
      </c>
      <c r="D50" s="3">
        <v>0</v>
      </c>
      <c r="E50" s="3">
        <v>5.3615358197084042</v>
      </c>
      <c r="F50" s="3">
        <v>0</v>
      </c>
      <c r="G50" s="3">
        <v>0</v>
      </c>
    </row>
    <row r="51" spans="1:7" ht="15.75">
      <c r="A51" s="7" t="s">
        <v>54</v>
      </c>
      <c r="B51" s="3">
        <v>0</v>
      </c>
      <c r="C51" s="3">
        <v>0</v>
      </c>
      <c r="D51" s="3">
        <v>0</v>
      </c>
      <c r="E51" s="3">
        <v>5.9105454545454554</v>
      </c>
      <c r="F51" s="3">
        <v>0</v>
      </c>
      <c r="G51" s="3">
        <v>0</v>
      </c>
    </row>
    <row r="52" spans="1:7" ht="15.75">
      <c r="A52" s="7" t="s">
        <v>55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15.75">
      <c r="A53" s="7" t="s">
        <v>56</v>
      </c>
      <c r="B53" s="3">
        <v>0</v>
      </c>
      <c r="C53" s="3">
        <v>0</v>
      </c>
      <c r="D53" s="3">
        <v>0</v>
      </c>
      <c r="E53" s="3">
        <v>64.103044523670391</v>
      </c>
      <c r="F53" s="3">
        <v>0</v>
      </c>
      <c r="G53" s="3">
        <v>0</v>
      </c>
    </row>
    <row r="54" spans="1:7" ht="31.5">
      <c r="A54" s="11" t="s">
        <v>57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6013.9867039380888</v>
      </c>
    </row>
    <row r="55" spans="1:7" ht="15.75">
      <c r="A55" s="14" t="s">
        <v>58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184.20002779921546</v>
      </c>
    </row>
    <row r="56" spans="1:7" ht="15.75">
      <c r="A56" s="15" t="s">
        <v>59</v>
      </c>
      <c r="B56" s="3">
        <v>0</v>
      </c>
      <c r="C56" s="3">
        <v>0</v>
      </c>
      <c r="D56" s="3">
        <v>0</v>
      </c>
      <c r="E56" s="3">
        <v>3.1509719380680701</v>
      </c>
      <c r="F56" s="3">
        <v>0</v>
      </c>
      <c r="G56" s="3">
        <v>0</v>
      </c>
    </row>
    <row r="57" spans="1:7" ht="15.75">
      <c r="A57" s="11" t="s">
        <v>60</v>
      </c>
      <c r="B57" s="3">
        <v>1.1013512710387017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15.75">
      <c r="A58" s="7" t="s">
        <v>61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s="5" customFormat="1" ht="15.75">
      <c r="A59" s="8" t="s">
        <v>62</v>
      </c>
      <c r="B59" s="4">
        <f>SUM(B50:B58)</f>
        <v>5.6216641200990098</v>
      </c>
      <c r="C59" s="4">
        <f t="shared" ref="C59:G59" si="6">SUM(C50:C58)</f>
        <v>0</v>
      </c>
      <c r="D59" s="4">
        <f t="shared" si="6"/>
        <v>0</v>
      </c>
      <c r="E59" s="4">
        <f t="shared" si="6"/>
        <v>78.526097735992323</v>
      </c>
      <c r="F59" s="4">
        <f t="shared" si="6"/>
        <v>0</v>
      </c>
      <c r="G59" s="4">
        <f t="shared" si="6"/>
        <v>6198.1867317373044</v>
      </c>
    </row>
    <row r="60" spans="1:7" ht="15.75">
      <c r="A60" s="12" t="s">
        <v>63</v>
      </c>
      <c r="B60" s="3">
        <v>156.54791566265058</v>
      </c>
      <c r="C60" s="3">
        <v>0</v>
      </c>
      <c r="D60" s="3">
        <v>0</v>
      </c>
      <c r="E60" s="3">
        <v>84.228923076923067</v>
      </c>
      <c r="F60" s="3">
        <v>0</v>
      </c>
      <c r="G60" s="3">
        <v>656.53030406274104</v>
      </c>
    </row>
    <row r="61" spans="1:7" ht="15.75">
      <c r="A61" s="12" t="s">
        <v>64</v>
      </c>
      <c r="B61" s="3">
        <v>69.280666651429925</v>
      </c>
      <c r="C61" s="3">
        <v>0</v>
      </c>
      <c r="D61" s="3">
        <v>0</v>
      </c>
      <c r="E61" s="3">
        <v>42.948232748510748</v>
      </c>
      <c r="F61" s="3">
        <v>0</v>
      </c>
      <c r="G61" s="3">
        <v>401.26174249401362</v>
      </c>
    </row>
    <row r="62" spans="1:7" ht="15.75">
      <c r="A62" s="12" t="s">
        <v>65</v>
      </c>
      <c r="B62" s="3">
        <v>0.28874446987337787</v>
      </c>
      <c r="C62" s="3">
        <v>0</v>
      </c>
      <c r="D62" s="3">
        <v>0</v>
      </c>
      <c r="E62" s="3">
        <v>1.2525624532776558</v>
      </c>
      <c r="F62" s="3">
        <v>0</v>
      </c>
      <c r="G62" s="3">
        <v>9.8355996433348203</v>
      </c>
    </row>
    <row r="63" spans="1:7" ht="15.75">
      <c r="A63" s="12" t="s">
        <v>66</v>
      </c>
      <c r="B63" s="3">
        <v>0.33001333594911397</v>
      </c>
      <c r="C63" s="3">
        <v>0</v>
      </c>
      <c r="D63" s="3">
        <v>0</v>
      </c>
      <c r="E63" s="3">
        <v>1.0001250000000002</v>
      </c>
      <c r="F63" s="3">
        <v>0</v>
      </c>
      <c r="G63" s="3">
        <v>19.311232420091326</v>
      </c>
    </row>
    <row r="64" spans="1:7" ht="15.75">
      <c r="A64" s="12" t="s">
        <v>67</v>
      </c>
      <c r="B64" s="3">
        <v>9.3855568798353382</v>
      </c>
      <c r="C64" s="3">
        <v>0</v>
      </c>
      <c r="D64" s="3">
        <v>0</v>
      </c>
      <c r="E64" s="3">
        <v>15.06747509871381</v>
      </c>
      <c r="F64" s="3">
        <v>0</v>
      </c>
      <c r="G64" s="3">
        <v>73.277173445696093</v>
      </c>
    </row>
    <row r="65" spans="1:7" ht="15.75">
      <c r="A65" s="12" t="s">
        <v>68</v>
      </c>
      <c r="B65" s="3">
        <v>132.26106666666666</v>
      </c>
      <c r="C65" s="3">
        <v>0</v>
      </c>
      <c r="D65" s="3">
        <v>0</v>
      </c>
      <c r="E65" s="3">
        <v>114.20216957237308</v>
      </c>
      <c r="F65" s="3">
        <v>0</v>
      </c>
      <c r="G65" s="3">
        <v>752.01459063724474</v>
      </c>
    </row>
    <row r="66" spans="1:7" ht="15.75">
      <c r="A66" s="12" t="s">
        <v>69</v>
      </c>
      <c r="B66" s="3">
        <v>1.2874661311585871</v>
      </c>
      <c r="C66" s="3">
        <v>0</v>
      </c>
      <c r="D66" s="3">
        <v>0</v>
      </c>
      <c r="E66" s="3">
        <v>1.0272560938079893</v>
      </c>
      <c r="F66" s="3">
        <v>0</v>
      </c>
      <c r="G66" s="3">
        <v>12.902669632925473</v>
      </c>
    </row>
    <row r="67" spans="1:7" ht="15.75">
      <c r="A67" s="12" t="s">
        <v>70</v>
      </c>
      <c r="B67" s="3">
        <v>2.4895727636873062</v>
      </c>
      <c r="C67" s="3">
        <v>0</v>
      </c>
      <c r="D67" s="3">
        <v>0</v>
      </c>
      <c r="E67" s="3">
        <v>1.5133024584954846</v>
      </c>
      <c r="F67" s="3">
        <v>0</v>
      </c>
      <c r="G67" s="3">
        <v>20.966606741573031</v>
      </c>
    </row>
    <row r="68" spans="1:7" ht="15.75">
      <c r="A68" s="12" t="s">
        <v>71</v>
      </c>
      <c r="B68" s="3">
        <v>162.88209046083708</v>
      </c>
      <c r="C68" s="3">
        <v>0</v>
      </c>
      <c r="D68" s="3">
        <v>0</v>
      </c>
      <c r="E68" s="3">
        <v>74.003844155844163</v>
      </c>
      <c r="F68" s="3">
        <v>0</v>
      </c>
      <c r="G68" s="3">
        <v>616.29872651006713</v>
      </c>
    </row>
    <row r="69" spans="1:7" s="5" customFormat="1" ht="15.75">
      <c r="A69" s="8" t="s">
        <v>72</v>
      </c>
      <c r="B69" s="4">
        <f>SUM(B60:B68)</f>
        <v>534.75309302208791</v>
      </c>
      <c r="C69" s="4">
        <f t="shared" ref="C69:G69" si="7">SUM(C60:C68)</f>
        <v>0</v>
      </c>
      <c r="D69" s="4">
        <f t="shared" si="7"/>
        <v>0</v>
      </c>
      <c r="E69" s="4">
        <f t="shared" si="7"/>
        <v>335.243890657946</v>
      </c>
      <c r="F69" s="4">
        <f t="shared" si="7"/>
        <v>0</v>
      </c>
      <c r="G69" s="4">
        <f t="shared" si="7"/>
        <v>2562.398645587687</v>
      </c>
    </row>
    <row r="70" spans="1:7" ht="31.5">
      <c r="A70" s="7" t="s">
        <v>73</v>
      </c>
      <c r="B70" s="3">
        <v>5.1342641100593633</v>
      </c>
      <c r="C70" s="3">
        <v>39.684396724636962</v>
      </c>
      <c r="D70" s="3">
        <v>0</v>
      </c>
      <c r="E70" s="3">
        <v>274.26285155534794</v>
      </c>
      <c r="F70" s="3">
        <v>0</v>
      </c>
      <c r="G70" s="3">
        <v>0</v>
      </c>
    </row>
    <row r="71" spans="1:7" ht="31.5">
      <c r="A71" s="11" t="s">
        <v>74</v>
      </c>
      <c r="B71" s="3">
        <v>246.86387281795513</v>
      </c>
      <c r="C71" s="3">
        <v>58.312404456330547</v>
      </c>
      <c r="D71" s="3">
        <v>0</v>
      </c>
      <c r="E71" s="3">
        <v>113.28802165814224</v>
      </c>
      <c r="F71" s="3">
        <v>0</v>
      </c>
      <c r="G71" s="3">
        <v>0</v>
      </c>
    </row>
    <row r="72" spans="1:7" ht="47.25">
      <c r="A72" s="11" t="s">
        <v>75</v>
      </c>
      <c r="B72" s="3">
        <v>0</v>
      </c>
      <c r="C72" s="3">
        <v>0.20458181523520266</v>
      </c>
      <c r="D72" s="3">
        <v>0</v>
      </c>
      <c r="E72" s="3">
        <v>0</v>
      </c>
      <c r="F72" s="3">
        <v>0</v>
      </c>
      <c r="G72" s="3">
        <v>0</v>
      </c>
    </row>
    <row r="73" spans="1:7" s="5" customFormat="1" ht="15.75">
      <c r="A73" s="6" t="s">
        <v>76</v>
      </c>
      <c r="B73" s="4">
        <f>SUM(B70:B72)</f>
        <v>251.9981369280145</v>
      </c>
      <c r="C73" s="4">
        <f t="shared" ref="C73:G73" si="8">SUM(C70:C72)</f>
        <v>98.20138299620271</v>
      </c>
      <c r="D73" s="4">
        <f t="shared" si="8"/>
        <v>0</v>
      </c>
      <c r="E73" s="4">
        <f t="shared" si="8"/>
        <v>387.55087321349015</v>
      </c>
      <c r="F73" s="4">
        <f t="shared" si="8"/>
        <v>0</v>
      </c>
      <c r="G73" s="4">
        <f t="shared" si="8"/>
        <v>0</v>
      </c>
    </row>
    <row r="74" spans="1:7" s="5" customFormat="1" ht="15.75">
      <c r="A74" s="18" t="s">
        <v>99</v>
      </c>
      <c r="B74" s="4">
        <f t="shared" ref="B74:G74" si="9">B6+B12+B20+B30+B33+B49+B59+B69+B73</f>
        <v>15824.260847547097</v>
      </c>
      <c r="C74" s="4">
        <f t="shared" si="9"/>
        <v>439.24499428052616</v>
      </c>
      <c r="D74" s="4">
        <f t="shared" si="9"/>
        <v>189.81580845278438</v>
      </c>
      <c r="E74" s="4">
        <f t="shared" si="9"/>
        <v>5383.2470757323836</v>
      </c>
      <c r="F74" s="4">
        <f t="shared" si="9"/>
        <v>57.42585584732187</v>
      </c>
      <c r="G74" s="4">
        <f t="shared" si="9"/>
        <v>29260.710034683128</v>
      </c>
    </row>
    <row r="76" spans="1:7">
      <c r="C76" s="9"/>
    </row>
  </sheetData>
  <mergeCells count="1">
    <mergeCell ref="A2:G2"/>
  </mergeCells>
  <pageMargins left="0.39370078740157483" right="0.39370078740157483" top="0.39370078740157483" bottom="0.39370078740157483" header="0.11811023622047245" footer="0.11811023622047245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workbookViewId="0">
      <pane xSplit="1" ySplit="3" topLeftCell="B4" activePane="bottomRight" state="frozenSplit"/>
      <selection activeCell="I28" sqref="I28"/>
      <selection pane="topRight" activeCell="I28" sqref="I28"/>
      <selection pane="bottomLeft" activeCell="I28" sqref="I28"/>
      <selection pane="bottomRight" activeCell="A2" sqref="A2:G2"/>
    </sheetView>
  </sheetViews>
  <sheetFormatPr defaultRowHeight="15"/>
  <cols>
    <col min="1" max="1" width="70.140625" style="10" customWidth="1"/>
    <col min="2" max="7" width="22.42578125" customWidth="1"/>
  </cols>
  <sheetData>
    <row r="1" spans="1:7" ht="15.75">
      <c r="G1" s="23" t="s">
        <v>115</v>
      </c>
    </row>
    <row r="2" spans="1:7" ht="42.75" customHeight="1">
      <c r="A2" s="45" t="s">
        <v>105</v>
      </c>
      <c r="B2" s="45"/>
      <c r="C2" s="45"/>
      <c r="D2" s="45"/>
      <c r="E2" s="45"/>
      <c r="F2" s="45"/>
      <c r="G2" s="45"/>
    </row>
    <row r="3" spans="1:7" s="2" customFormat="1" ht="71.25">
      <c r="A3" s="2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5" t="s">
        <v>6</v>
      </c>
    </row>
    <row r="4" spans="1:7" ht="31.5">
      <c r="A4" s="11" t="s">
        <v>7</v>
      </c>
      <c r="B4" s="3">
        <v>155.07415287867906</v>
      </c>
      <c r="C4" s="3">
        <v>4.4189485657348992</v>
      </c>
      <c r="D4" s="3">
        <v>0</v>
      </c>
      <c r="E4" s="3">
        <v>180.65300127307091</v>
      </c>
      <c r="F4" s="3">
        <v>0</v>
      </c>
      <c r="G4" s="3">
        <v>0</v>
      </c>
    </row>
    <row r="5" spans="1:7" ht="15.75">
      <c r="A5" s="11" t="s">
        <v>8</v>
      </c>
      <c r="B5" s="3">
        <v>1.0529233938907177</v>
      </c>
      <c r="C5" s="3">
        <v>4.4124205146417843</v>
      </c>
      <c r="D5" s="3">
        <v>0</v>
      </c>
      <c r="E5" s="3">
        <v>6.0112813954097444</v>
      </c>
      <c r="F5" s="3">
        <v>0</v>
      </c>
      <c r="G5" s="3">
        <v>0</v>
      </c>
    </row>
    <row r="6" spans="1:7" s="5" customFormat="1" ht="15.75">
      <c r="A6" s="6" t="s">
        <v>9</v>
      </c>
      <c r="B6" s="4">
        <f>SUM(B4:B5)</f>
        <v>156.12707627256978</v>
      </c>
      <c r="C6" s="4">
        <f t="shared" ref="C6:G6" si="0">SUM(C4:C5)</f>
        <v>8.8313690803766836</v>
      </c>
      <c r="D6" s="4">
        <f t="shared" si="0"/>
        <v>0</v>
      </c>
      <c r="E6" s="4">
        <f t="shared" si="0"/>
        <v>186.66428266848067</v>
      </c>
      <c r="F6" s="4">
        <f t="shared" si="0"/>
        <v>0</v>
      </c>
      <c r="G6" s="4">
        <f t="shared" si="0"/>
        <v>0</v>
      </c>
    </row>
    <row r="7" spans="1:7" ht="15.75">
      <c r="A7" s="11" t="s">
        <v>10</v>
      </c>
      <c r="B7" s="3">
        <v>1211.3848558329742</v>
      </c>
      <c r="C7" s="3">
        <v>6.9236538265444709</v>
      </c>
      <c r="D7" s="3">
        <v>15.276828554044791</v>
      </c>
      <c r="E7" s="3">
        <v>0</v>
      </c>
      <c r="F7" s="3">
        <v>0</v>
      </c>
      <c r="G7" s="3">
        <v>0</v>
      </c>
    </row>
    <row r="8" spans="1:7" ht="31.5">
      <c r="A8" s="11" t="s">
        <v>11</v>
      </c>
      <c r="B8" s="3">
        <v>927.01491260997</v>
      </c>
      <c r="C8" s="3">
        <v>69.690265486725664</v>
      </c>
      <c r="D8" s="3">
        <v>0</v>
      </c>
      <c r="E8" s="3">
        <v>773.00057047970495</v>
      </c>
      <c r="F8" s="3">
        <v>0</v>
      </c>
      <c r="G8" s="3">
        <v>0</v>
      </c>
    </row>
    <row r="9" spans="1:7" ht="31.5">
      <c r="A9" s="11" t="s">
        <v>12</v>
      </c>
      <c r="B9" s="3">
        <v>2360.6142092526698</v>
      </c>
      <c r="C9" s="3">
        <v>72.123844091010611</v>
      </c>
      <c r="D9" s="3">
        <v>45.803634978006471</v>
      </c>
      <c r="E9" s="3">
        <v>534.00752112676059</v>
      </c>
      <c r="F9" s="3">
        <v>37.606385915492957</v>
      </c>
      <c r="G9" s="3">
        <v>0</v>
      </c>
    </row>
    <row r="10" spans="1:7" ht="15.75">
      <c r="A10" s="11" t="s">
        <v>13</v>
      </c>
      <c r="B10" s="3">
        <v>1282.811229426434</v>
      </c>
      <c r="C10" s="3">
        <v>109</v>
      </c>
      <c r="D10" s="3">
        <v>163.97363902743143</v>
      </c>
      <c r="E10" s="3">
        <v>121.00157142857144</v>
      </c>
      <c r="F10" s="3">
        <v>19.642071428571427</v>
      </c>
      <c r="G10" s="3">
        <v>0</v>
      </c>
    </row>
    <row r="11" spans="1:7" ht="15.75">
      <c r="A11" s="11" t="s">
        <v>14</v>
      </c>
      <c r="B11" s="3">
        <v>4595.2028145946624</v>
      </c>
      <c r="C11" s="3">
        <v>234.8321428571428</v>
      </c>
      <c r="D11" s="3">
        <v>110.4177279625648</v>
      </c>
      <c r="E11" s="3">
        <v>355.67768460111319</v>
      </c>
      <c r="F11" s="3">
        <v>6.6101076066790343</v>
      </c>
      <c r="G11" s="3">
        <v>188.62327188940091</v>
      </c>
    </row>
    <row r="12" spans="1:7" s="5" customFormat="1" ht="15.75">
      <c r="A12" s="6" t="s">
        <v>15</v>
      </c>
      <c r="B12" s="4">
        <f>SUM(B7:B11)</f>
        <v>10377.028021716709</v>
      </c>
      <c r="C12" s="4">
        <f t="shared" ref="C12:G12" si="1">SUM(C7:C11)</f>
        <v>492.56990626142351</v>
      </c>
      <c r="D12" s="4">
        <f t="shared" si="1"/>
        <v>335.47183052204747</v>
      </c>
      <c r="E12" s="4">
        <f t="shared" si="1"/>
        <v>1783.6873476361502</v>
      </c>
      <c r="F12" s="4">
        <f t="shared" si="1"/>
        <v>63.858564950743421</v>
      </c>
      <c r="G12" s="4">
        <f t="shared" si="1"/>
        <v>188.62327188940091</v>
      </c>
    </row>
    <row r="13" spans="1:7" ht="15.75">
      <c r="A13" s="12" t="s">
        <v>16</v>
      </c>
      <c r="B13" s="3">
        <v>903.83589506820567</v>
      </c>
      <c r="C13" s="3">
        <v>0</v>
      </c>
      <c r="D13" s="3">
        <v>65.449410283315842</v>
      </c>
      <c r="E13" s="3">
        <v>686.11418334054304</v>
      </c>
      <c r="F13" s="3">
        <v>0</v>
      </c>
      <c r="G13" s="3">
        <v>3984.2679382658962</v>
      </c>
    </row>
    <row r="14" spans="1:7" ht="15.75">
      <c r="A14" s="12" t="s">
        <v>17</v>
      </c>
      <c r="B14" s="3">
        <v>144.89179940148691</v>
      </c>
      <c r="C14" s="3">
        <v>0</v>
      </c>
      <c r="D14" s="3">
        <v>11.035950741852302</v>
      </c>
      <c r="E14" s="3">
        <v>89.034990692617527</v>
      </c>
      <c r="F14" s="3">
        <v>0</v>
      </c>
      <c r="G14" s="3">
        <v>637.7009633642931</v>
      </c>
    </row>
    <row r="15" spans="1:7" ht="15.75">
      <c r="A15" s="12" t="s">
        <v>18</v>
      </c>
      <c r="B15" s="3">
        <v>653.78995620437956</v>
      </c>
      <c r="C15" s="3">
        <v>0</v>
      </c>
      <c r="D15" s="3">
        <v>0</v>
      </c>
      <c r="E15" s="3">
        <v>395.52499507389166</v>
      </c>
      <c r="F15" s="3">
        <v>0</v>
      </c>
      <c r="G15" s="3">
        <v>2651.5567687452017</v>
      </c>
    </row>
    <row r="16" spans="1:7" ht="31.5">
      <c r="A16" s="11" t="s">
        <v>19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15.75">
      <c r="A17" s="11" t="s">
        <v>20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15.75">
      <c r="A18" s="11" t="s">
        <v>21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15.75">
      <c r="A19" s="11" t="s">
        <v>22</v>
      </c>
      <c r="B19" s="3">
        <v>0</v>
      </c>
      <c r="C19" s="3">
        <v>0</v>
      </c>
      <c r="D19" s="3">
        <v>0</v>
      </c>
      <c r="E19" s="3">
        <v>1.4723936621028686</v>
      </c>
      <c r="F19" s="3">
        <v>0</v>
      </c>
      <c r="G19" s="3">
        <v>0</v>
      </c>
    </row>
    <row r="20" spans="1:7" s="5" customFormat="1" ht="15.75">
      <c r="A20" s="6" t="s">
        <v>23</v>
      </c>
      <c r="B20" s="4">
        <f>SUM(B13:B19)</f>
        <v>1702.5176506740722</v>
      </c>
      <c r="C20" s="4">
        <f t="shared" ref="C20:G20" si="2">SUM(C13:C19)</f>
        <v>0</v>
      </c>
      <c r="D20" s="4">
        <f t="shared" si="2"/>
        <v>76.485361025168146</v>
      </c>
      <c r="E20" s="4">
        <f t="shared" si="2"/>
        <v>1172.146562769155</v>
      </c>
      <c r="F20" s="4">
        <f t="shared" si="2"/>
        <v>0</v>
      </c>
      <c r="G20" s="4">
        <f t="shared" si="2"/>
        <v>7273.5256703753912</v>
      </c>
    </row>
    <row r="21" spans="1:7" ht="15.75">
      <c r="A21" s="12" t="s">
        <v>24</v>
      </c>
      <c r="B21" s="3">
        <v>0</v>
      </c>
      <c r="C21" s="3">
        <v>0</v>
      </c>
      <c r="D21" s="3">
        <v>0</v>
      </c>
      <c r="E21" s="3">
        <v>0.63696723744639439</v>
      </c>
      <c r="F21" s="3">
        <v>0</v>
      </c>
      <c r="G21" s="3">
        <v>12.602478116343491</v>
      </c>
    </row>
    <row r="22" spans="1:7" ht="15.75">
      <c r="A22" s="12" t="s">
        <v>25</v>
      </c>
      <c r="B22" s="3">
        <v>22.669493134140229</v>
      </c>
      <c r="C22" s="3">
        <v>0</v>
      </c>
      <c r="D22" s="3">
        <v>0</v>
      </c>
      <c r="E22" s="3">
        <v>23.621508421027187</v>
      </c>
      <c r="F22" s="3">
        <v>0</v>
      </c>
      <c r="G22" s="3">
        <v>160.26785818436034</v>
      </c>
    </row>
    <row r="23" spans="1:7" ht="15.75">
      <c r="A23" s="11" t="s">
        <v>26</v>
      </c>
      <c r="B23" s="3">
        <v>0</v>
      </c>
      <c r="C23" s="3">
        <v>0</v>
      </c>
      <c r="D23" s="3">
        <v>0</v>
      </c>
      <c r="E23" s="3">
        <v>521.15381771963121</v>
      </c>
      <c r="F23" s="3">
        <v>0</v>
      </c>
      <c r="G23" s="3">
        <v>0</v>
      </c>
    </row>
    <row r="24" spans="1:7" ht="15.75">
      <c r="A24" s="12" t="s">
        <v>27</v>
      </c>
      <c r="B24" s="3">
        <v>5.0122058823529416</v>
      </c>
      <c r="C24" s="3">
        <v>0</v>
      </c>
      <c r="D24" s="3">
        <v>0</v>
      </c>
      <c r="E24" s="3">
        <v>1.3103945853551786</v>
      </c>
      <c r="F24" s="3">
        <v>0</v>
      </c>
      <c r="G24" s="3">
        <v>25.746084089035449</v>
      </c>
    </row>
    <row r="25" spans="1:7" ht="15.75">
      <c r="A25" s="12" t="s">
        <v>28</v>
      </c>
      <c r="B25" s="3">
        <v>167.81157383121788</v>
      </c>
      <c r="C25" s="3">
        <v>0</v>
      </c>
      <c r="D25" s="3">
        <v>0</v>
      </c>
      <c r="E25" s="3">
        <v>118.00832983490622</v>
      </c>
      <c r="F25" s="3">
        <v>0</v>
      </c>
      <c r="G25" s="3">
        <v>808.13099041533542</v>
      </c>
    </row>
    <row r="26" spans="1:7" ht="15.75">
      <c r="A26" s="12" t="s">
        <v>29</v>
      </c>
      <c r="B26" s="3">
        <v>204.02885853658537</v>
      </c>
      <c r="C26" s="3">
        <v>0</v>
      </c>
      <c r="D26" s="3">
        <v>0</v>
      </c>
      <c r="E26" s="3">
        <v>117.96632621376216</v>
      </c>
      <c r="F26" s="3">
        <v>0</v>
      </c>
      <c r="G26" s="3">
        <v>779.13733559465766</v>
      </c>
    </row>
    <row r="27" spans="1:7" ht="15.75">
      <c r="A27" s="12" t="s">
        <v>30</v>
      </c>
      <c r="B27" s="3">
        <v>9.2345382889042753</v>
      </c>
      <c r="C27" s="3">
        <v>0</v>
      </c>
      <c r="D27" s="3">
        <v>0</v>
      </c>
      <c r="E27" s="3">
        <v>1.8358754016704193</v>
      </c>
      <c r="F27" s="3">
        <v>0</v>
      </c>
      <c r="G27" s="3">
        <v>20.483051518438181</v>
      </c>
    </row>
    <row r="28" spans="1:7" ht="15.75">
      <c r="A28" s="12" t="s">
        <v>31</v>
      </c>
      <c r="B28" s="3">
        <v>27.025113970588237</v>
      </c>
      <c r="C28" s="3">
        <v>0</v>
      </c>
      <c r="D28" s="3">
        <v>0</v>
      </c>
      <c r="E28" s="3">
        <v>16.608019041374725</v>
      </c>
      <c r="F28" s="3">
        <v>0</v>
      </c>
      <c r="G28" s="3">
        <v>101.01993390253263</v>
      </c>
    </row>
    <row r="29" spans="1:7" ht="15.75">
      <c r="A29" s="7" t="s">
        <v>32</v>
      </c>
      <c r="B29" s="3">
        <v>0</v>
      </c>
      <c r="C29" s="3">
        <v>0</v>
      </c>
      <c r="D29" s="3">
        <v>0</v>
      </c>
      <c r="E29" s="3">
        <v>18.566729609511693</v>
      </c>
      <c r="F29" s="3">
        <v>0</v>
      </c>
      <c r="G29" s="3">
        <v>0</v>
      </c>
    </row>
    <row r="30" spans="1:7" s="5" customFormat="1" ht="15.75">
      <c r="A30" s="8" t="s">
        <v>33</v>
      </c>
      <c r="B30" s="4">
        <f>SUM(B21:B29)</f>
        <v>435.78178364378897</v>
      </c>
      <c r="C30" s="4">
        <f t="shared" ref="C30:G30" si="3">SUM(C21:C29)</f>
        <v>0</v>
      </c>
      <c r="D30" s="4">
        <f t="shared" si="3"/>
        <v>0</v>
      </c>
      <c r="E30" s="4">
        <f t="shared" si="3"/>
        <v>819.70796806468513</v>
      </c>
      <c r="F30" s="4">
        <f t="shared" si="3"/>
        <v>0</v>
      </c>
      <c r="G30" s="4">
        <f t="shared" si="3"/>
        <v>1907.387731820703</v>
      </c>
    </row>
    <row r="31" spans="1:7" ht="15.75">
      <c r="A31" s="11" t="s">
        <v>34</v>
      </c>
      <c r="B31" s="3">
        <v>412.12157147227742</v>
      </c>
      <c r="C31" s="3">
        <v>0</v>
      </c>
      <c r="D31" s="3">
        <v>0</v>
      </c>
      <c r="E31" s="3">
        <v>838.00519115044244</v>
      </c>
      <c r="F31" s="3">
        <v>0</v>
      </c>
      <c r="G31" s="3">
        <v>0</v>
      </c>
    </row>
    <row r="32" spans="1:7" ht="15.75">
      <c r="A32" s="12" t="s">
        <v>35</v>
      </c>
      <c r="B32" s="3">
        <v>248.88048308258448</v>
      </c>
      <c r="C32" s="3">
        <v>0</v>
      </c>
      <c r="D32" s="3">
        <v>0</v>
      </c>
      <c r="E32" s="3">
        <v>111.99465630977454</v>
      </c>
      <c r="F32" s="3">
        <v>0</v>
      </c>
      <c r="G32" s="3">
        <v>756.32039352534741</v>
      </c>
    </row>
    <row r="33" spans="1:7" s="5" customFormat="1" ht="15.75">
      <c r="A33" s="13" t="s">
        <v>36</v>
      </c>
      <c r="B33" s="4">
        <f>SUM(B31:B32)</f>
        <v>661.00205455486184</v>
      </c>
      <c r="C33" s="4">
        <f t="shared" ref="C33:G33" si="4">SUM(C31:C32)</f>
        <v>0</v>
      </c>
      <c r="D33" s="4">
        <f t="shared" si="4"/>
        <v>0</v>
      </c>
      <c r="E33" s="4">
        <f t="shared" si="4"/>
        <v>949.99984746021698</v>
      </c>
      <c r="F33" s="4">
        <f t="shared" si="4"/>
        <v>0</v>
      </c>
      <c r="G33" s="4">
        <f t="shared" si="4"/>
        <v>756.32039352534741</v>
      </c>
    </row>
    <row r="34" spans="1:7" ht="15.75">
      <c r="A34" s="11" t="s">
        <v>37</v>
      </c>
      <c r="B34" s="3">
        <v>840.65320413961012</v>
      </c>
      <c r="C34" s="3">
        <v>0</v>
      </c>
      <c r="D34" s="3">
        <v>0</v>
      </c>
      <c r="E34" s="3">
        <v>1253.8241064087063</v>
      </c>
      <c r="F34" s="3">
        <v>113.7265792019347</v>
      </c>
      <c r="G34" s="3">
        <v>0</v>
      </c>
    </row>
    <row r="35" spans="1:7" ht="31.5">
      <c r="A35" s="11" t="s">
        <v>38</v>
      </c>
      <c r="B35" s="3">
        <v>1310.2145267745952</v>
      </c>
      <c r="C35" s="3">
        <v>0</v>
      </c>
      <c r="D35" s="3">
        <v>0</v>
      </c>
      <c r="E35" s="3">
        <v>594.37650512129198</v>
      </c>
      <c r="F35" s="3">
        <v>0</v>
      </c>
      <c r="G35" s="3">
        <v>0</v>
      </c>
    </row>
    <row r="36" spans="1:7" ht="15.75">
      <c r="A36" s="12" t="s">
        <v>39</v>
      </c>
      <c r="B36" s="3">
        <v>1431.8962285343159</v>
      </c>
      <c r="C36" s="3">
        <v>0</v>
      </c>
      <c r="D36" s="3">
        <v>0</v>
      </c>
      <c r="E36" s="3">
        <v>300.00071823126234</v>
      </c>
      <c r="F36" s="3">
        <v>0</v>
      </c>
      <c r="G36" s="3">
        <v>2896.5368219902984</v>
      </c>
    </row>
    <row r="37" spans="1:7" ht="15.75">
      <c r="A37" s="12" t="s">
        <v>40</v>
      </c>
      <c r="B37" s="3">
        <v>20.001013024602024</v>
      </c>
      <c r="C37" s="3">
        <v>0</v>
      </c>
      <c r="D37" s="3">
        <v>0</v>
      </c>
      <c r="E37" s="3">
        <v>2.9956779661016948</v>
      </c>
      <c r="F37" s="3">
        <v>0</v>
      </c>
      <c r="G37" s="3">
        <v>40.213173531867518</v>
      </c>
    </row>
    <row r="38" spans="1:7" ht="15.75">
      <c r="A38" s="12" t="s">
        <v>41</v>
      </c>
      <c r="B38" s="3">
        <v>175.00617921385742</v>
      </c>
      <c r="C38" s="3">
        <v>0</v>
      </c>
      <c r="D38" s="3">
        <v>0</v>
      </c>
      <c r="E38" s="3">
        <v>50.435604548063779</v>
      </c>
      <c r="F38" s="3">
        <v>0</v>
      </c>
      <c r="G38" s="3">
        <v>420.39005621681645</v>
      </c>
    </row>
    <row r="39" spans="1:7" ht="15.75">
      <c r="A39" s="12" t="s">
        <v>42</v>
      </c>
      <c r="B39" s="3">
        <v>950.7743350345329</v>
      </c>
      <c r="C39" s="3">
        <v>0</v>
      </c>
      <c r="D39" s="3">
        <v>0</v>
      </c>
      <c r="E39" s="3">
        <v>318.13424935816687</v>
      </c>
      <c r="F39" s="3">
        <v>0</v>
      </c>
      <c r="G39" s="3">
        <v>2597.4359186604056</v>
      </c>
    </row>
    <row r="40" spans="1:7" ht="15.75">
      <c r="A40" s="12" t="s">
        <v>43</v>
      </c>
      <c r="B40" s="3">
        <v>101.01310578279266</v>
      </c>
      <c r="C40" s="3">
        <v>0</v>
      </c>
      <c r="D40" s="3">
        <v>0</v>
      </c>
      <c r="E40" s="3">
        <v>41.026197149643707</v>
      </c>
      <c r="F40" s="3">
        <v>0</v>
      </c>
      <c r="G40" s="3">
        <v>398.7368092737953</v>
      </c>
    </row>
    <row r="41" spans="1:7" ht="31.5">
      <c r="A41" s="7" t="s">
        <v>44</v>
      </c>
      <c r="B41" s="3">
        <v>398.37472075471703</v>
      </c>
      <c r="C41" s="3">
        <v>1.1065133738762283</v>
      </c>
      <c r="D41" s="3">
        <v>0</v>
      </c>
      <c r="E41" s="3">
        <v>162.69181209448678</v>
      </c>
      <c r="F41" s="3">
        <v>0</v>
      </c>
      <c r="G41" s="3">
        <v>0</v>
      </c>
    </row>
    <row r="42" spans="1:7" ht="31.5">
      <c r="A42" s="7" t="s">
        <v>45</v>
      </c>
      <c r="B42" s="3">
        <v>1469.7024542826223</v>
      </c>
      <c r="C42" s="3">
        <v>1.9896000000000003</v>
      </c>
      <c r="D42" s="3">
        <v>0</v>
      </c>
      <c r="E42" s="3">
        <v>261.00547258064518</v>
      </c>
      <c r="F42" s="3">
        <v>0</v>
      </c>
      <c r="G42" s="3">
        <v>2908.9544953578388</v>
      </c>
    </row>
    <row r="43" spans="1:7" ht="15.75">
      <c r="A43" s="11" t="s">
        <v>46</v>
      </c>
      <c r="B43" s="3">
        <v>1318.8316192633258</v>
      </c>
      <c r="C43" s="3">
        <v>0</v>
      </c>
      <c r="D43" s="3">
        <v>0</v>
      </c>
      <c r="E43" s="3">
        <v>19.077788635381857</v>
      </c>
      <c r="F43" s="3">
        <v>0</v>
      </c>
      <c r="G43" s="3">
        <v>0</v>
      </c>
    </row>
    <row r="44" spans="1:7" ht="15.75">
      <c r="A44" s="7" t="s">
        <v>47</v>
      </c>
      <c r="B44" s="3">
        <v>12.499499999999999</v>
      </c>
      <c r="C44" s="3">
        <v>0</v>
      </c>
      <c r="D44" s="3">
        <v>0</v>
      </c>
      <c r="E44" s="3">
        <v>6.2504999999999997</v>
      </c>
      <c r="F44" s="3">
        <v>0</v>
      </c>
      <c r="G44" s="3">
        <v>0</v>
      </c>
    </row>
    <row r="45" spans="1:7" ht="31.5">
      <c r="A45" s="7" t="s">
        <v>48</v>
      </c>
      <c r="B45" s="3">
        <v>554.9735728561277</v>
      </c>
      <c r="C45" s="3">
        <v>0</v>
      </c>
      <c r="D45" s="3">
        <v>0</v>
      </c>
      <c r="E45" s="3">
        <v>32</v>
      </c>
      <c r="F45" s="3">
        <v>0</v>
      </c>
      <c r="G45" s="3">
        <v>0</v>
      </c>
    </row>
    <row r="46" spans="1:7" ht="15.75">
      <c r="A46" s="11" t="s">
        <v>49</v>
      </c>
      <c r="B46" s="3">
        <v>0</v>
      </c>
      <c r="C46" s="3">
        <v>0</v>
      </c>
      <c r="D46" s="3">
        <v>0</v>
      </c>
      <c r="E46" s="3">
        <v>0.71485714285714286</v>
      </c>
      <c r="F46" s="3">
        <v>0</v>
      </c>
      <c r="G46" s="3">
        <v>0</v>
      </c>
    </row>
    <row r="47" spans="1:7" ht="15.75">
      <c r="A47" s="11" t="s">
        <v>50</v>
      </c>
      <c r="B47" s="3">
        <v>0</v>
      </c>
      <c r="C47" s="3">
        <v>0</v>
      </c>
      <c r="D47" s="3">
        <v>0</v>
      </c>
      <c r="E47" s="3">
        <v>27.631578947368421</v>
      </c>
      <c r="F47" s="3">
        <v>0</v>
      </c>
      <c r="G47" s="3">
        <v>0</v>
      </c>
    </row>
    <row r="48" spans="1:7" ht="15.75">
      <c r="A48" s="11" t="s">
        <v>51</v>
      </c>
      <c r="B48" s="3">
        <v>0</v>
      </c>
      <c r="C48" s="3">
        <v>0</v>
      </c>
      <c r="D48" s="3">
        <v>0</v>
      </c>
      <c r="E48" s="3">
        <v>0.14670909238239865</v>
      </c>
      <c r="F48" s="3">
        <v>0</v>
      </c>
      <c r="G48" s="3">
        <v>0</v>
      </c>
    </row>
    <row r="49" spans="1:7" s="5" customFormat="1" ht="15.75">
      <c r="A49" s="6" t="s">
        <v>52</v>
      </c>
      <c r="B49" s="4">
        <f t="shared" ref="B49:G49" si="5">SUM(B34:B48)</f>
        <v>8583.9404596610984</v>
      </c>
      <c r="C49" s="4">
        <f t="shared" si="5"/>
        <v>3.0961133738762285</v>
      </c>
      <c r="D49" s="4">
        <f t="shared" si="5"/>
        <v>0</v>
      </c>
      <c r="E49" s="4">
        <f t="shared" si="5"/>
        <v>3070.3117772763585</v>
      </c>
      <c r="F49" s="4">
        <f t="shared" si="5"/>
        <v>113.7265792019347</v>
      </c>
      <c r="G49" s="4">
        <f t="shared" si="5"/>
        <v>9262.267275031023</v>
      </c>
    </row>
    <row r="50" spans="1:7" ht="15.75">
      <c r="A50" s="7" t="s">
        <v>53</v>
      </c>
      <c r="B50" s="3">
        <v>20.487687150939692</v>
      </c>
      <c r="C50" s="3">
        <v>0</v>
      </c>
      <c r="D50" s="3">
        <v>0</v>
      </c>
      <c r="E50" s="3">
        <v>19.640464180291595</v>
      </c>
      <c r="F50" s="3">
        <v>0</v>
      </c>
      <c r="G50" s="3">
        <v>0</v>
      </c>
    </row>
    <row r="51" spans="1:7" ht="15.75">
      <c r="A51" s="7" t="s">
        <v>54</v>
      </c>
      <c r="B51" s="3">
        <v>0</v>
      </c>
      <c r="C51" s="3">
        <v>0</v>
      </c>
      <c r="D51" s="3">
        <v>0</v>
      </c>
      <c r="E51" s="3">
        <v>26.59745454545455</v>
      </c>
      <c r="F51" s="3">
        <v>0</v>
      </c>
      <c r="G51" s="3">
        <v>0</v>
      </c>
    </row>
    <row r="52" spans="1:7" ht="15.75">
      <c r="A52" s="7" t="s">
        <v>55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15.75">
      <c r="A53" s="7" t="s">
        <v>56</v>
      </c>
      <c r="B53" s="3">
        <v>0</v>
      </c>
      <c r="C53" s="3">
        <v>0</v>
      </c>
      <c r="D53" s="3">
        <v>0</v>
      </c>
      <c r="E53" s="3">
        <v>60.903955476329628</v>
      </c>
      <c r="F53" s="3">
        <v>0</v>
      </c>
      <c r="G53" s="3">
        <v>0</v>
      </c>
    </row>
    <row r="54" spans="1:7" ht="31.5">
      <c r="A54" s="11" t="s">
        <v>57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21329.765296061909</v>
      </c>
    </row>
    <row r="55" spans="1:7" ht="15.75">
      <c r="A55" s="14" t="s">
        <v>58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653.30097220078449</v>
      </c>
    </row>
    <row r="56" spans="1:7" ht="15.75">
      <c r="A56" s="15" t="s">
        <v>59</v>
      </c>
      <c r="B56" s="3">
        <v>0</v>
      </c>
      <c r="C56" s="3">
        <v>0</v>
      </c>
      <c r="D56" s="3">
        <v>0</v>
      </c>
      <c r="E56" s="3">
        <v>5.5970280619319306</v>
      </c>
      <c r="F56" s="3">
        <v>0</v>
      </c>
      <c r="G56" s="3">
        <v>0</v>
      </c>
    </row>
    <row r="57" spans="1:7" ht="15.75">
      <c r="A57" s="11" t="s">
        <v>60</v>
      </c>
      <c r="B57" s="3">
        <v>3.899648728961298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15.75">
      <c r="A58" s="7" t="s">
        <v>61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s="5" customFormat="1" ht="15.75">
      <c r="A59" s="8" t="s">
        <v>62</v>
      </c>
      <c r="B59" s="4">
        <f>SUM(B50:B58)</f>
        <v>24.387335879900991</v>
      </c>
      <c r="C59" s="4">
        <f t="shared" ref="C59:G59" si="6">SUM(C50:C58)</f>
        <v>0</v>
      </c>
      <c r="D59" s="4">
        <f t="shared" si="6"/>
        <v>0</v>
      </c>
      <c r="E59" s="4">
        <f t="shared" si="6"/>
        <v>112.73890226400771</v>
      </c>
      <c r="F59" s="4">
        <f t="shared" si="6"/>
        <v>0</v>
      </c>
      <c r="G59" s="4">
        <f t="shared" si="6"/>
        <v>21983.066268262693</v>
      </c>
    </row>
    <row r="60" spans="1:7" ht="15.75">
      <c r="A60" s="12" t="s">
        <v>63</v>
      </c>
      <c r="B60" s="3">
        <v>8.9740843373493977</v>
      </c>
      <c r="C60" s="3">
        <v>0</v>
      </c>
      <c r="D60" s="3">
        <v>0</v>
      </c>
      <c r="E60" s="3">
        <v>7.0190769230769225</v>
      </c>
      <c r="F60" s="3">
        <v>0</v>
      </c>
      <c r="G60" s="3">
        <v>43.468695937258936</v>
      </c>
    </row>
    <row r="61" spans="1:7" ht="15.75">
      <c r="A61" s="12" t="s">
        <v>64</v>
      </c>
      <c r="B61" s="3">
        <v>1.4743333485700683</v>
      </c>
      <c r="C61" s="3">
        <v>0</v>
      </c>
      <c r="D61" s="3">
        <v>0</v>
      </c>
      <c r="E61" s="3">
        <v>0.80376725148925987</v>
      </c>
      <c r="F61" s="3">
        <v>0</v>
      </c>
      <c r="G61" s="3">
        <v>21.738257505986368</v>
      </c>
    </row>
    <row r="62" spans="1:7" ht="15.75">
      <c r="A62" s="12" t="s">
        <v>65</v>
      </c>
      <c r="B62" s="3">
        <v>42.470255530126629</v>
      </c>
      <c r="C62" s="3">
        <v>0</v>
      </c>
      <c r="D62" s="3">
        <v>0</v>
      </c>
      <c r="E62" s="3">
        <v>48.496437546722348</v>
      </c>
      <c r="F62" s="3">
        <v>0</v>
      </c>
      <c r="G62" s="3">
        <v>406.41440035666517</v>
      </c>
    </row>
    <row r="63" spans="1:7" ht="15.75">
      <c r="A63" s="12" t="s">
        <v>66</v>
      </c>
      <c r="B63" s="3">
        <v>67.406986664050891</v>
      </c>
      <c r="C63" s="3">
        <v>0</v>
      </c>
      <c r="D63" s="3">
        <v>0</v>
      </c>
      <c r="E63" s="3">
        <v>79.009875000000008</v>
      </c>
      <c r="F63" s="3">
        <v>0</v>
      </c>
      <c r="G63" s="3">
        <v>605.68776757990872</v>
      </c>
    </row>
    <row r="64" spans="1:7" ht="15.75">
      <c r="A64" s="12" t="s">
        <v>67</v>
      </c>
      <c r="B64" s="3">
        <v>123.12444312016464</v>
      </c>
      <c r="C64" s="3">
        <v>0</v>
      </c>
      <c r="D64" s="3">
        <v>0</v>
      </c>
      <c r="E64" s="3">
        <v>151.4385249012862</v>
      </c>
      <c r="F64" s="3">
        <v>0</v>
      </c>
      <c r="G64" s="3">
        <v>735.97282655430388</v>
      </c>
    </row>
    <row r="65" spans="1:7" ht="15.75">
      <c r="A65" s="12" t="s">
        <v>68</v>
      </c>
      <c r="B65" s="3">
        <v>3.0059333333333336</v>
      </c>
      <c r="C65" s="3">
        <v>0</v>
      </c>
      <c r="D65" s="3">
        <v>0</v>
      </c>
      <c r="E65" s="3">
        <v>2.3088304276269001</v>
      </c>
      <c r="F65" s="3">
        <v>0</v>
      </c>
      <c r="G65" s="3">
        <v>35.485409362755206</v>
      </c>
    </row>
    <row r="66" spans="1:7" ht="15.75">
      <c r="A66" s="12" t="s">
        <v>69</v>
      </c>
      <c r="B66" s="3">
        <v>125.7445338688414</v>
      </c>
      <c r="C66" s="3">
        <v>0</v>
      </c>
      <c r="D66" s="3">
        <v>0</v>
      </c>
      <c r="E66" s="3">
        <v>81.493743906192009</v>
      </c>
      <c r="F66" s="3">
        <v>0</v>
      </c>
      <c r="G66" s="3">
        <v>597.59733036707451</v>
      </c>
    </row>
    <row r="67" spans="1:7" ht="15.75">
      <c r="A67" s="12" t="s">
        <v>70</v>
      </c>
      <c r="B67" s="3">
        <v>98.268427236312675</v>
      </c>
      <c r="C67" s="3">
        <v>0</v>
      </c>
      <c r="D67" s="3">
        <v>0</v>
      </c>
      <c r="E67" s="3">
        <v>64.741697541504507</v>
      </c>
      <c r="F67" s="3">
        <v>0</v>
      </c>
      <c r="G67" s="3">
        <v>499.78539325842689</v>
      </c>
    </row>
    <row r="68" spans="1:7" ht="15.75">
      <c r="A68" s="12" t="s">
        <v>71</v>
      </c>
      <c r="B68" s="3">
        <v>15.62990953916292</v>
      </c>
      <c r="C68" s="3">
        <v>0</v>
      </c>
      <c r="D68" s="3">
        <v>0</v>
      </c>
      <c r="E68" s="3">
        <v>3.0001558441558442</v>
      </c>
      <c r="F68" s="3">
        <v>0</v>
      </c>
      <c r="G68" s="3">
        <v>133.44927348993289</v>
      </c>
    </row>
    <row r="69" spans="1:7" s="5" customFormat="1" ht="15.75">
      <c r="A69" s="8" t="s">
        <v>72</v>
      </c>
      <c r="B69" s="4">
        <f>SUM(B60:B68)</f>
        <v>486.09890697791195</v>
      </c>
      <c r="C69" s="4">
        <f t="shared" ref="C69:G69" si="7">SUM(C60:C68)</f>
        <v>0</v>
      </c>
      <c r="D69" s="4">
        <f t="shared" si="7"/>
        <v>0</v>
      </c>
      <c r="E69" s="4">
        <f t="shared" si="7"/>
        <v>438.31210934205404</v>
      </c>
      <c r="F69" s="4">
        <f t="shared" si="7"/>
        <v>0</v>
      </c>
      <c r="G69" s="4">
        <f t="shared" si="7"/>
        <v>3079.5993544123126</v>
      </c>
    </row>
    <row r="70" spans="1:7" ht="31.5">
      <c r="A70" s="7" t="s">
        <v>73</v>
      </c>
      <c r="B70" s="3">
        <v>7.363735889940636</v>
      </c>
      <c r="C70" s="3">
        <v>60.314603275363041</v>
      </c>
      <c r="D70" s="3">
        <v>0</v>
      </c>
      <c r="E70" s="3">
        <v>579.66614844465198</v>
      </c>
      <c r="F70" s="3">
        <v>0</v>
      </c>
      <c r="G70" s="3">
        <v>0</v>
      </c>
    </row>
    <row r="71" spans="1:7" ht="31.5">
      <c r="A71" s="11" t="s">
        <v>74</v>
      </c>
      <c r="B71" s="3">
        <v>153.9151271820449</v>
      </c>
      <c r="C71" s="3">
        <v>41.686595543669448</v>
      </c>
      <c r="D71" s="3">
        <v>0</v>
      </c>
      <c r="E71" s="3">
        <v>88.674978341857738</v>
      </c>
      <c r="F71" s="3">
        <v>0</v>
      </c>
      <c r="G71" s="3">
        <v>0</v>
      </c>
    </row>
    <row r="72" spans="1:7" ht="47.25">
      <c r="A72" s="11" t="s">
        <v>75</v>
      </c>
      <c r="B72" s="3">
        <v>0</v>
      </c>
      <c r="C72" s="3">
        <v>0.29341818476479731</v>
      </c>
      <c r="D72" s="3">
        <v>0</v>
      </c>
      <c r="E72" s="3">
        <v>0</v>
      </c>
      <c r="F72" s="3">
        <v>0</v>
      </c>
      <c r="G72" s="3">
        <v>0</v>
      </c>
    </row>
    <row r="73" spans="1:7" s="5" customFormat="1" ht="15.75">
      <c r="A73" s="6" t="s">
        <v>76</v>
      </c>
      <c r="B73" s="4">
        <f>SUM(B70:B72)</f>
        <v>161.27886307198554</v>
      </c>
      <c r="C73" s="4">
        <f t="shared" ref="C73:G73" si="8">SUM(C70:C72)</f>
        <v>102.29461700379728</v>
      </c>
      <c r="D73" s="4">
        <f t="shared" si="8"/>
        <v>0</v>
      </c>
      <c r="E73" s="4">
        <f t="shared" si="8"/>
        <v>668.34112678650968</v>
      </c>
      <c r="F73" s="4">
        <f t="shared" si="8"/>
        <v>0</v>
      </c>
      <c r="G73" s="4">
        <f t="shared" si="8"/>
        <v>0</v>
      </c>
    </row>
    <row r="74" spans="1:7" s="5" customFormat="1" ht="15.75">
      <c r="A74" s="18" t="s">
        <v>99</v>
      </c>
      <c r="B74" s="4">
        <f t="shared" ref="B74:G74" si="9">B6+B12+B20+B30+B33+B49+B59+B69+B73</f>
        <v>22588.162152452896</v>
      </c>
      <c r="C74" s="4">
        <f t="shared" si="9"/>
        <v>606.79200571947376</v>
      </c>
      <c r="D74" s="4">
        <f t="shared" si="9"/>
        <v>411.95719154721564</v>
      </c>
      <c r="E74" s="4">
        <f t="shared" si="9"/>
        <v>9201.9099242676184</v>
      </c>
      <c r="F74" s="4">
        <f t="shared" si="9"/>
        <v>177.58514415267811</v>
      </c>
      <c r="G74" s="4">
        <f t="shared" si="9"/>
        <v>44450.789965316872</v>
      </c>
    </row>
    <row r="76" spans="1:7">
      <c r="C76" s="9"/>
    </row>
  </sheetData>
  <mergeCells count="1">
    <mergeCell ref="A2:G2"/>
  </mergeCells>
  <pageMargins left="0.39370078740157483" right="0.39370078740157483" top="0.39370078740157483" bottom="0.39370078740157483" header="0.11811023622047245" footer="0.11811023622047245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86" sqref="A86"/>
    </sheetView>
  </sheetViews>
  <sheetFormatPr defaultRowHeight="15"/>
  <cols>
    <col min="1" max="1" width="70.140625" style="10" customWidth="1"/>
    <col min="2" max="7" width="22.42578125" style="10" customWidth="1"/>
    <col min="8" max="16384" width="9.140625" style="10"/>
  </cols>
  <sheetData>
    <row r="1" spans="1:7" ht="15.75">
      <c r="G1" s="39" t="s">
        <v>116</v>
      </c>
    </row>
    <row r="2" spans="1:7" ht="51" customHeight="1">
      <c r="A2" s="45" t="s">
        <v>129</v>
      </c>
      <c r="B2" s="45"/>
      <c r="C2" s="45"/>
      <c r="D2" s="45"/>
      <c r="E2" s="45"/>
      <c r="F2" s="45"/>
      <c r="G2" s="45"/>
    </row>
    <row r="3" spans="1:7" s="30" customFormat="1" ht="71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</row>
    <row r="4" spans="1:7" ht="31.5">
      <c r="A4" s="11" t="s">
        <v>7</v>
      </c>
      <c r="B4" s="31">
        <f>'МАКС_2кв._КС,ВМП,ДС,СМП'!B4+'ВТБ_2кв._КС,ВМП,ДС,СМП'!B4</f>
        <v>244.5</v>
      </c>
      <c r="C4" s="31">
        <f>'МАКС_2кв._КС,ВМП,ДС,СМП'!C4+'ВТБ_2кв._КС,ВМП,ДС,СМП'!C4</f>
        <v>7.5</v>
      </c>
      <c r="D4" s="31">
        <f>'МАКС_2кв._КС,ВМП,ДС,СМП'!D4+'ВТБ_2кв._КС,ВМП,ДС,СМП'!D4</f>
        <v>0</v>
      </c>
      <c r="E4" s="31">
        <f>'МАКС_2кв._КС,ВМП,ДС,СМП'!E4+'ВТБ_2кв._КС,ВМП,ДС,СМП'!E4</f>
        <v>242.499</v>
      </c>
      <c r="F4" s="31">
        <f>'МАКС_2кв._КС,ВМП,ДС,СМП'!F4+'ВТБ_2кв._КС,ВМП,ДС,СМП'!F4</f>
        <v>0</v>
      </c>
      <c r="G4" s="31">
        <f>'МАКС_2кв._КС,ВМП,ДС,СМП'!G4+'ВТБ_2кв._КС,ВМП,ДС,СМП'!G4</f>
        <v>0</v>
      </c>
    </row>
    <row r="5" spans="1:7" ht="15.75">
      <c r="A5" s="11" t="s">
        <v>8</v>
      </c>
      <c r="B5" s="31">
        <f>'МАКС_2кв._КС,ВМП,ДС,СМП'!B5+'ВТБ_2кв._КС,ВМП,ДС,СМП'!B5</f>
        <v>2.4960000000000004</v>
      </c>
      <c r="C5" s="31">
        <f>'МАКС_2кв._КС,ВМП,ДС,СМП'!C5+'ВТБ_2кв._КС,ВМП,ДС,СМП'!C5</f>
        <v>17.499000000000002</v>
      </c>
      <c r="D5" s="31">
        <f>'МАКС_2кв._КС,ВМП,ДС,СМП'!D5+'ВТБ_2кв._КС,ВМП,ДС,СМП'!D5</f>
        <v>0</v>
      </c>
      <c r="E5" s="31">
        <f>'МАКС_2кв._КС,ВМП,ДС,СМП'!E5+'ВТБ_2кв._КС,ВМП,ДС,СМП'!E5</f>
        <v>14.25</v>
      </c>
      <c r="F5" s="31">
        <f>'МАКС_2кв._КС,ВМП,ДС,СМП'!F5+'ВТБ_2кв._КС,ВМП,ДС,СМП'!F5</f>
        <v>0</v>
      </c>
      <c r="G5" s="31">
        <f>'МАКС_2кв._КС,ВМП,ДС,СМП'!G5+'ВТБ_2кв._КС,ВМП,ДС,СМП'!G5</f>
        <v>0</v>
      </c>
    </row>
    <row r="6" spans="1:7" s="33" customFormat="1" ht="15.75">
      <c r="A6" s="6" t="s">
        <v>9</v>
      </c>
      <c r="B6" s="32">
        <f>SUM(B4:B5)</f>
        <v>246.99600000000001</v>
      </c>
      <c r="C6" s="32">
        <f t="shared" ref="C6:G6" si="0">SUM(C4:C5)</f>
        <v>24.999000000000002</v>
      </c>
      <c r="D6" s="32">
        <f t="shared" si="0"/>
        <v>0</v>
      </c>
      <c r="E6" s="32">
        <f t="shared" si="0"/>
        <v>256.74900000000002</v>
      </c>
      <c r="F6" s="32">
        <f t="shared" si="0"/>
        <v>0</v>
      </c>
      <c r="G6" s="32">
        <f t="shared" si="0"/>
        <v>0</v>
      </c>
    </row>
    <row r="7" spans="1:7" ht="15.75">
      <c r="A7" s="11" t="s">
        <v>10</v>
      </c>
      <c r="B7" s="31">
        <f>'МАКС_2кв._КС,ВМП,ДС,СМП'!B7+'ВТБ_2кв._КС,ВМП,ДС,СМП'!B7</f>
        <v>1982.31</v>
      </c>
      <c r="C7" s="31">
        <f>'МАКС_2кв._КС,ВМП,ДС,СМП'!C7+'ВТБ_2кв._КС,ВМП,ДС,СМП'!C7</f>
        <v>9.9990000000000006</v>
      </c>
      <c r="D7" s="31">
        <f>'МАКС_2кв._КС,ВМП,ДС,СМП'!D7+'ВТБ_2кв._КС,ВМП,ДС,СМП'!D7</f>
        <v>24.999000000000002</v>
      </c>
      <c r="E7" s="31">
        <f>'МАКС_2кв._КС,ВМП,ДС,СМП'!E7+'ВТБ_2кв._КС,ВМП,ДС,СМП'!E7</f>
        <v>0</v>
      </c>
      <c r="F7" s="31">
        <f>'МАКС_2кв._КС,ВМП,ДС,СМП'!F7+'ВТБ_2кв._КС,ВМП,ДС,СМП'!F7</f>
        <v>0</v>
      </c>
      <c r="G7" s="31">
        <f>'МАКС_2кв._КС,ВМП,ДС,СМП'!G7+'ВТБ_2кв._КС,ВМП,ДС,СМП'!G7</f>
        <v>0</v>
      </c>
    </row>
    <row r="8" spans="1:7" ht="31.5">
      <c r="A8" s="11" t="s">
        <v>11</v>
      </c>
      <c r="B8" s="31">
        <f>'МАКС_2кв._КС,ВМП,ДС,СМП'!B8+'ВТБ_2кв._КС,ВМП,ДС,СМП'!B8</f>
        <v>1436.9280000000001</v>
      </c>
      <c r="C8" s="31">
        <f>'МАКС_2кв._КС,ВМП,ДС,СМП'!C8+'ВТБ_2кв._КС,ВМП,ДС,СМП'!C8</f>
        <v>112.5</v>
      </c>
      <c r="D8" s="31">
        <f>'МАКС_2кв._КС,ВМП,ДС,СМП'!D8+'ВТБ_2кв._КС,ВМП,ДС,СМП'!D8</f>
        <v>0</v>
      </c>
      <c r="E8" s="31">
        <f>'МАКС_2кв._КС,ВМП,ДС,СМП'!E8+'ВТБ_2кв._КС,ВМП,ДС,СМП'!E8</f>
        <v>1355.0010000000002</v>
      </c>
      <c r="F8" s="31">
        <f>'МАКС_2кв._КС,ВМП,ДС,СМП'!F8+'ВТБ_2кв._КС,ВМП,ДС,СМП'!F8</f>
        <v>0</v>
      </c>
      <c r="G8" s="31">
        <f>'МАКС_2кв._КС,ВМП,ДС,СМП'!G8+'ВТБ_2кв._КС,ВМП,ДС,СМП'!G8</f>
        <v>0</v>
      </c>
    </row>
    <row r="9" spans="1:7" ht="31.5">
      <c r="A9" s="11" t="s">
        <v>12</v>
      </c>
      <c r="B9" s="31">
        <f>'МАКС_2кв._КС,ВМП,ДС,СМП'!B9+'ВТБ_2кв._КС,ВМП,ДС,СМП'!B9</f>
        <v>3221.0550000000003</v>
      </c>
      <c r="C9" s="31">
        <f>'МАКС_2кв._КС,ВМП,ДС,СМП'!C9+'ВТБ_2кв._КС,ВМП,ДС,СМП'!C9</f>
        <v>99.878999999999991</v>
      </c>
      <c r="D9" s="31">
        <f>'МАКС_2кв._КС,ВМП,ДС,СМП'!D9+'ВТБ_2кв._КС,ВМП,ДС,СМП'!D9</f>
        <v>62.498999999999995</v>
      </c>
      <c r="E9" s="31">
        <f>'МАКС_2кв._КС,ВМП,ДС,СМП'!E9+'ВТБ_2кв._КС,ВМП,ДС,СМП'!E9</f>
        <v>710.01</v>
      </c>
      <c r="F9" s="31">
        <f>'МАКС_2кв._КС,ВМП,ДС,СМП'!F9+'ВТБ_2кв._КС,ВМП,ДС,СМП'!F9</f>
        <v>50.001000000000005</v>
      </c>
      <c r="G9" s="31">
        <f>'МАКС_2кв._КС,ВМП,ДС,СМП'!G9+'ВТБ_2кв._КС,ВМП,ДС,СМП'!G9</f>
        <v>0</v>
      </c>
    </row>
    <row r="10" spans="1:7" ht="15.75">
      <c r="A10" s="11" t="s">
        <v>13</v>
      </c>
      <c r="B10" s="31">
        <f>'МАКС_2кв._КС,ВМП,ДС,СМП'!B10+'ВТБ_2кв._КС,ВМП,ДС,СМП'!B10</f>
        <v>1603.7640000000001</v>
      </c>
      <c r="C10" s="31">
        <f>'МАКС_2кв._КС,ВМП,ДС,СМП'!C10+'ВТБ_2кв._КС,ВМП,ДС,СМП'!C10</f>
        <v>150</v>
      </c>
      <c r="D10" s="31">
        <f>'МАКС_2кв._КС,ВМП,ДС,СМП'!D10+'ВТБ_2кв._КС,ВМП,ДС,СМП'!D10</f>
        <v>204.99900000000002</v>
      </c>
      <c r="E10" s="31">
        <f>'МАКС_2кв._КС,ВМП,ДС,СМП'!E10+'ВТБ_2кв._КС,ВМП,ДС,СМП'!E10</f>
        <v>154.00200000000001</v>
      </c>
      <c r="F10" s="31">
        <f>'МАКС_2кв._КС,ВМП,ДС,СМП'!F10+'ВТБ_2кв._КС,ВМП,ДС,СМП'!F10</f>
        <v>24.999000000000002</v>
      </c>
      <c r="G10" s="31">
        <f>'МАКС_2кв._КС,ВМП,ДС,СМП'!G10+'ВТБ_2кв._КС,ВМП,ДС,СМП'!G10</f>
        <v>0</v>
      </c>
    </row>
    <row r="11" spans="1:7" ht="15.75">
      <c r="A11" s="11" t="s">
        <v>14</v>
      </c>
      <c r="B11" s="31">
        <f>'МАКС_2кв._КС,ВМП,ДС,СМП'!B11+'ВТБ_2кв._КС,ВМП,ДС,СМП'!B11</f>
        <v>7907.3490000000002</v>
      </c>
      <c r="C11" s="31">
        <f>'МАКС_2кв._КС,ВМП,ДС,СМП'!C11+'ВТБ_2кв._КС,ВМП,ДС,СМП'!C11</f>
        <v>440.68500000000006</v>
      </c>
      <c r="D11" s="31">
        <f>'МАКС_2кв._КС,ВМП,ДС,СМП'!D11+'ВТБ_2кв._КС,ВМП,ДС,СМП'!D11</f>
        <v>190.005</v>
      </c>
      <c r="E11" s="31">
        <f>'МАКС_2кв._КС,ВМП,ДС,СМП'!E11+'ВТБ_2кв._КС,ВМП,ДС,СМП'!E11</f>
        <v>538.51200000000006</v>
      </c>
      <c r="F11" s="31">
        <f>'МАКС_2кв._КС,ВМП,ДС,СМП'!F11+'ВТБ_2кв._КС,ВМП,ДС,СМП'!F11</f>
        <v>10.007999999999999</v>
      </c>
      <c r="G11" s="31">
        <f>'МАКС_2кв._КС,ВМП,ДС,СМП'!G11+'ВТБ_2кв._КС,ВМП,ДС,СМП'!G11</f>
        <v>225</v>
      </c>
    </row>
    <row r="12" spans="1:7" s="33" customFormat="1" ht="15.75">
      <c r="A12" s="6" t="s">
        <v>15</v>
      </c>
      <c r="B12" s="32">
        <f>SUM(B7:B11)</f>
        <v>16151.406000000001</v>
      </c>
      <c r="C12" s="32">
        <f t="shared" ref="C12:G12" si="1">SUM(C7:C11)</f>
        <v>813.0630000000001</v>
      </c>
      <c r="D12" s="32">
        <f t="shared" si="1"/>
        <v>482.50200000000001</v>
      </c>
      <c r="E12" s="32">
        <f t="shared" si="1"/>
        <v>2757.5250000000005</v>
      </c>
      <c r="F12" s="32">
        <f t="shared" si="1"/>
        <v>85.007999999999996</v>
      </c>
      <c r="G12" s="32">
        <f t="shared" si="1"/>
        <v>225</v>
      </c>
    </row>
    <row r="13" spans="1:7" ht="15.75">
      <c r="A13" s="12" t="s">
        <v>16</v>
      </c>
      <c r="B13" s="31">
        <f>'МАКС_2кв._КС,ВМП,ДС,СМП'!B13+'ВТБ_2кв._КС,ВМП,ДС,СМП'!B13</f>
        <v>952.827</v>
      </c>
      <c r="C13" s="31">
        <f>'МАКС_2кв._КС,ВМП,ДС,СМП'!C13+'ВТБ_2кв._КС,ВМП,ДС,СМП'!C13</f>
        <v>0</v>
      </c>
      <c r="D13" s="31">
        <f>'МАКС_2кв._КС,ВМП,ДС,СМП'!D13+'ВТБ_2кв._КС,ВМП,ДС,СМП'!D13</f>
        <v>68.997</v>
      </c>
      <c r="E13" s="31">
        <f>'МАКС_2кв._КС,ВМП,ДС,СМП'!E13+'ВТБ_2кв._КС,ВМП,ДС,СМП'!E13</f>
        <v>696.50699999999995</v>
      </c>
      <c r="F13" s="31">
        <f>'МАКС_2кв._КС,ВМП,ДС,СМП'!F13+'ВТБ_2кв._КС,ВМП,ДС,СМП'!F13</f>
        <v>0</v>
      </c>
      <c r="G13" s="31">
        <f>'МАКС_2кв._КС,ВМП,ДС,СМП'!G13+'ВТБ_2кв._КС,ВМП,ДС,СМП'!G13</f>
        <v>4136.0010000000002</v>
      </c>
    </row>
    <row r="14" spans="1:7" ht="15.75">
      <c r="A14" s="12" t="s">
        <v>18</v>
      </c>
      <c r="B14" s="31">
        <f>'МАКС_2кв._КС,ВМП,ДС,СМП'!B14+'ВТБ_2кв._КС,ВМП,ДС,СМП'!B14</f>
        <v>684.78</v>
      </c>
      <c r="C14" s="31">
        <f>'МАКС_2кв._КС,ВМП,ДС,СМП'!C14+'ВТБ_2кв._КС,ВМП,ДС,СМП'!C14</f>
        <v>0</v>
      </c>
      <c r="D14" s="31">
        <f>'МАКС_2кв._КС,ВМП,ДС,СМП'!D14+'ВТБ_2кв._КС,ВМП,ДС,СМП'!D14</f>
        <v>0</v>
      </c>
      <c r="E14" s="31">
        <f>'МАКС_2кв._КС,ВМП,ДС,СМП'!E14+'ВТБ_2кв._КС,ВМП,ДС,СМП'!E14</f>
        <v>402.18</v>
      </c>
      <c r="F14" s="31">
        <f>'МАКС_2кв._КС,ВМП,ДС,СМП'!F14+'ВТБ_2кв._КС,ВМП,ДС,СМП'!F14</f>
        <v>0</v>
      </c>
      <c r="G14" s="31">
        <f>'МАКС_2кв._КС,ВМП,ДС,СМП'!G14+'ВТБ_2кв._КС,ВМП,ДС,СМП'!G14</f>
        <v>2700</v>
      </c>
    </row>
    <row r="15" spans="1:7" ht="31.5">
      <c r="A15" s="11" t="s">
        <v>19</v>
      </c>
      <c r="B15" s="31">
        <f>'МАКС_2кв._КС,ВМП,ДС,СМП'!B15+'ВТБ_2кв._КС,ВМП,ДС,СМП'!B15</f>
        <v>0</v>
      </c>
      <c r="C15" s="31">
        <f>'МАКС_2кв._КС,ВМП,ДС,СМП'!C15+'ВТБ_2кв._КС,ВМП,ДС,СМП'!C15</f>
        <v>0</v>
      </c>
      <c r="D15" s="31">
        <f>'МАКС_2кв._КС,ВМП,ДС,СМП'!D15+'ВТБ_2кв._КС,ВМП,ДС,СМП'!D15</f>
        <v>0</v>
      </c>
      <c r="E15" s="31">
        <f>'МАКС_2кв._КС,ВМП,ДС,СМП'!E15+'ВТБ_2кв._КС,ВМП,ДС,СМП'!E15</f>
        <v>0</v>
      </c>
      <c r="F15" s="31">
        <f>'МАКС_2кв._КС,ВМП,ДС,СМП'!F15+'ВТБ_2кв._КС,ВМП,ДС,СМП'!F15</f>
        <v>0</v>
      </c>
      <c r="G15" s="31">
        <f>'МАКС_2кв._КС,ВМП,ДС,СМП'!G15+'ВТБ_2кв._КС,ВМП,ДС,СМП'!G15</f>
        <v>0</v>
      </c>
    </row>
    <row r="16" spans="1:7" ht="15.75">
      <c r="A16" s="11" t="s">
        <v>20</v>
      </c>
      <c r="B16" s="31">
        <f>'МАКС_2кв._КС,ВМП,ДС,СМП'!B16+'ВТБ_2кв._КС,ВМП,ДС,СМП'!B16</f>
        <v>0</v>
      </c>
      <c r="C16" s="31">
        <f>'МАКС_2кв._КС,ВМП,ДС,СМП'!C16+'ВТБ_2кв._КС,ВМП,ДС,СМП'!C16</f>
        <v>0</v>
      </c>
      <c r="D16" s="31">
        <f>'МАКС_2кв._КС,ВМП,ДС,СМП'!D16+'ВТБ_2кв._КС,ВМП,ДС,СМП'!D16</f>
        <v>0</v>
      </c>
      <c r="E16" s="31">
        <f>'МАКС_2кв._КС,ВМП,ДС,СМП'!E16+'ВТБ_2кв._КС,ВМП,ДС,СМП'!E16</f>
        <v>0</v>
      </c>
      <c r="F16" s="31">
        <f>'МАКС_2кв._КС,ВМП,ДС,СМП'!F16+'ВТБ_2кв._КС,ВМП,ДС,СМП'!F16</f>
        <v>0</v>
      </c>
      <c r="G16" s="31">
        <f>'МАКС_2кв._КС,ВМП,ДС,СМП'!G16+'ВТБ_2кв._КС,ВМП,ДС,СМП'!G16</f>
        <v>0</v>
      </c>
    </row>
    <row r="17" spans="1:7" ht="15.75">
      <c r="A17" s="11" t="s">
        <v>21</v>
      </c>
      <c r="B17" s="31">
        <f>'МАКС_2кв._КС,ВМП,ДС,СМП'!B17+'ВТБ_2кв._КС,ВМП,ДС,СМП'!B17</f>
        <v>0</v>
      </c>
      <c r="C17" s="31">
        <f>'МАКС_2кв._КС,ВМП,ДС,СМП'!C17+'ВТБ_2кв._КС,ВМП,ДС,СМП'!C17</f>
        <v>0</v>
      </c>
      <c r="D17" s="31">
        <f>'МАКС_2кв._КС,ВМП,ДС,СМП'!D17+'ВТБ_2кв._КС,ВМП,ДС,СМП'!D17</f>
        <v>0</v>
      </c>
      <c r="E17" s="31">
        <f>'МАКС_2кв._КС,ВМП,ДС,СМП'!E17+'ВТБ_2кв._КС,ВМП,ДС,СМП'!E17</f>
        <v>0</v>
      </c>
      <c r="F17" s="31">
        <f>'МАКС_2кв._КС,ВМП,ДС,СМП'!F17+'ВТБ_2кв._КС,ВМП,ДС,СМП'!F17</f>
        <v>0</v>
      </c>
      <c r="G17" s="31">
        <f>'МАКС_2кв._КС,ВМП,ДС,СМП'!G17+'ВТБ_2кв._КС,ВМП,ДС,СМП'!G17</f>
        <v>0</v>
      </c>
    </row>
    <row r="18" spans="1:7" ht="15.75">
      <c r="A18" s="11" t="s">
        <v>22</v>
      </c>
      <c r="B18" s="31">
        <f>'МАКС_2кв._КС,ВМП,ДС,СМП'!B18+'ВТБ_2кв._КС,ВМП,ДС,СМП'!B18</f>
        <v>0</v>
      </c>
      <c r="C18" s="31">
        <f>'МАКС_2кв._КС,ВМП,ДС,СМП'!C18+'ВТБ_2кв._КС,ВМП,ДС,СМП'!C18</f>
        <v>0</v>
      </c>
      <c r="D18" s="31">
        <f>'МАКС_2кв._КС,ВМП,ДС,СМП'!D18+'ВТБ_2кв._КС,ВМП,ДС,СМП'!D18</f>
        <v>0</v>
      </c>
      <c r="E18" s="31">
        <f>'МАКС_2кв._КС,ВМП,ДС,СМП'!E18+'ВТБ_2кв._КС,ВМП,ДС,СМП'!E18</f>
        <v>2.4989999999999997</v>
      </c>
      <c r="F18" s="31">
        <f>'МАКС_2кв._КС,ВМП,ДС,СМП'!F18+'ВТБ_2кв._КС,ВМП,ДС,СМП'!F18</f>
        <v>0</v>
      </c>
      <c r="G18" s="31">
        <f>'МАКС_2кв._КС,ВМП,ДС,СМП'!G18+'ВТБ_2кв._КС,ВМП,ДС,СМП'!G18</f>
        <v>0</v>
      </c>
    </row>
    <row r="19" spans="1:7" s="33" customFormat="1" ht="15.75">
      <c r="A19" s="6" t="s">
        <v>23</v>
      </c>
      <c r="B19" s="32">
        <f>SUM(B13:B18)</f>
        <v>1637.607</v>
      </c>
      <c r="C19" s="32">
        <f t="shared" ref="C19:G19" si="2">SUM(C13:C18)</f>
        <v>0</v>
      </c>
      <c r="D19" s="32">
        <f t="shared" si="2"/>
        <v>68.997</v>
      </c>
      <c r="E19" s="32">
        <f t="shared" si="2"/>
        <v>1101.1859999999999</v>
      </c>
      <c r="F19" s="32">
        <f t="shared" si="2"/>
        <v>0</v>
      </c>
      <c r="G19" s="32">
        <f t="shared" si="2"/>
        <v>6836.0010000000002</v>
      </c>
    </row>
    <row r="20" spans="1:7" ht="15.75">
      <c r="A20" s="12" t="s">
        <v>24</v>
      </c>
      <c r="B20" s="31">
        <f>'МАКС_2кв._КС,ВМП,ДС,СМП'!B20+'ВТБ_2кв._КС,ВМП,ДС,СМП'!B20</f>
        <v>0</v>
      </c>
      <c r="C20" s="31">
        <f>'МАКС_2кв._КС,ВМП,ДС,СМП'!C20+'ВТБ_2кв._КС,ВМП,ДС,СМП'!C20</f>
        <v>0</v>
      </c>
      <c r="D20" s="31">
        <f>'МАКС_2кв._КС,ВМП,ДС,СМП'!D20+'ВТБ_2кв._КС,ВМП,ДС,СМП'!D20</f>
        <v>0</v>
      </c>
      <c r="E20" s="31">
        <f>'МАКС_2кв._КС,ВМП,ДС,СМП'!E20+'ВТБ_2кв._КС,ВМП,ДС,СМП'!E20</f>
        <v>121.251</v>
      </c>
      <c r="F20" s="31">
        <f>'МАКС_2кв._КС,ВМП,ДС,СМП'!F20+'ВТБ_2кв._КС,ВМП,ДС,СМП'!F20</f>
        <v>0</v>
      </c>
      <c r="G20" s="31">
        <f>'МАКС_2кв._КС,ВМП,ДС,СМП'!G20+'ВТБ_2кв._КС,ВМП,ДС,СМП'!G20</f>
        <v>842.49900000000002</v>
      </c>
    </row>
    <row r="21" spans="1:7" ht="15.75">
      <c r="A21" s="12" t="s">
        <v>25</v>
      </c>
      <c r="B21" s="31">
        <f>'МАКС_2кв._КС,ВМП,ДС,СМП'!B21+'ВТБ_2кв._КС,ВМП,ДС,СМП'!B21</f>
        <v>245.01300000000003</v>
      </c>
      <c r="C21" s="31">
        <f>'МАКС_2кв._КС,ВМП,ДС,СМП'!C21+'ВТБ_2кв._КС,ВМП,ДС,СМП'!C21</f>
        <v>0</v>
      </c>
      <c r="D21" s="31">
        <f>'МАКС_2кв._КС,ВМП,ДС,СМП'!D21+'ВТБ_2кв._КС,ВМП,ДС,СМП'!D21</f>
        <v>0</v>
      </c>
      <c r="E21" s="31">
        <f>'МАКС_2кв._КС,ВМП,ДС,СМП'!E21+'ВТБ_2кв._КС,ВМП,ДС,СМП'!E21</f>
        <v>288.00900000000001</v>
      </c>
      <c r="F21" s="31">
        <f>'МАКС_2кв._КС,ВМП,ДС,СМП'!F21+'ВТБ_2кв._КС,ВМП,ДС,СМП'!F21</f>
        <v>0</v>
      </c>
      <c r="G21" s="31">
        <f>'МАКС_2кв._КС,ВМП,ДС,СМП'!G21+'ВТБ_2кв._КС,ВМП,ДС,СМП'!G21</f>
        <v>1555.0020000000004</v>
      </c>
    </row>
    <row r="22" spans="1:7" ht="15.75">
      <c r="A22" s="11" t="s">
        <v>26</v>
      </c>
      <c r="B22" s="31">
        <f>'МАКС_2кв._КС,ВМП,ДС,СМП'!B22+'ВТБ_2кв._КС,ВМП,ДС,СМП'!B22</f>
        <v>0</v>
      </c>
      <c r="C22" s="31">
        <f>'МАКС_2кв._КС,ВМП,ДС,СМП'!C22+'ВТБ_2кв._КС,ВМП,ДС,СМП'!C22</f>
        <v>0</v>
      </c>
      <c r="D22" s="31">
        <f>'МАКС_2кв._КС,ВМП,ДС,СМП'!D22+'ВТБ_2кв._КС,ВМП,ДС,СМП'!D22</f>
        <v>0</v>
      </c>
      <c r="E22" s="31">
        <f>'МАКС_2кв._КС,ВМП,ДС,СМП'!E22+'ВТБ_2кв._КС,ВМП,ДС,СМП'!E22</f>
        <v>661.75800000000004</v>
      </c>
      <c r="F22" s="31">
        <f>'МАКС_2кв._КС,ВМП,ДС,СМП'!F22+'ВТБ_2кв._КС,ВМП,ДС,СМП'!F22</f>
        <v>0</v>
      </c>
      <c r="G22" s="31">
        <f>'МАКС_2кв._КС,ВМП,ДС,СМП'!G22+'ВТБ_2кв._КС,ВМП,ДС,СМП'!G22</f>
        <v>0</v>
      </c>
    </row>
    <row r="23" spans="1:7" ht="15.75">
      <c r="A23" s="12" t="s">
        <v>27</v>
      </c>
      <c r="B23" s="31">
        <f>'МАКС_2кв._КС,ВМП,ДС,СМП'!B23+'ВТБ_2кв._КС,ВМП,ДС,СМП'!B23</f>
        <v>168.2</v>
      </c>
      <c r="C23" s="31">
        <f>'МАКС_2кв._КС,ВМП,ДС,СМП'!C23+'ВТБ_2кв._КС,ВМП,ДС,СМП'!C23</f>
        <v>0</v>
      </c>
      <c r="D23" s="31">
        <f>'МАКС_2кв._КС,ВМП,ДС,СМП'!D23+'ВТБ_2кв._КС,ВМП,ДС,СМП'!D23</f>
        <v>0</v>
      </c>
      <c r="E23" s="31">
        <f>'МАКС_2кв._КС,ВМП,ДС,СМП'!E23+'ВТБ_2кв._КС,ВМП,ДС,СМП'!E23</f>
        <v>103.00300000000003</v>
      </c>
      <c r="F23" s="31">
        <f>'МАКС_2кв._КС,ВМП,ДС,СМП'!F23+'ВТБ_2кв._КС,ВМП,ДС,СМП'!F23</f>
        <v>0</v>
      </c>
      <c r="G23" s="31">
        <f>'МАКС_2кв._КС,ВМП,ДС,СМП'!G23+'ВТБ_2кв._КС,ВМП,ДС,СМП'!G23</f>
        <v>758.2</v>
      </c>
    </row>
    <row r="24" spans="1:7" ht="15.75">
      <c r="A24" s="12" t="s">
        <v>28</v>
      </c>
      <c r="B24" s="31">
        <f>'МАКС_2кв._КС,ВМП,ДС,СМП'!B24+'ВТБ_2кв._КС,ВМП,ДС,СМП'!B24</f>
        <v>56.836999999999996</v>
      </c>
      <c r="C24" s="31">
        <f>'МАКС_2кв._КС,ВМП,ДС,СМП'!C24+'ВТБ_2кв._КС,ВМП,ДС,СМП'!C24</f>
        <v>0</v>
      </c>
      <c r="D24" s="31">
        <f>'МАКС_2кв._КС,ВМП,ДС,СМП'!D24+'ВТБ_2кв._КС,ВМП,ДС,СМП'!D24</f>
        <v>0</v>
      </c>
      <c r="E24" s="31">
        <f>'МАКС_2кв._КС,ВМП,ДС,СМП'!E24+'ВТБ_2кв._КС,ВМП,ДС,СМП'!E24</f>
        <v>39.669000000000011</v>
      </c>
      <c r="F24" s="31">
        <f>'МАКС_2кв._КС,ВМП,ДС,СМП'!F24+'ВТБ_2кв._КС,ВМП,ДС,СМП'!F24</f>
        <v>0</v>
      </c>
      <c r="G24" s="31">
        <f>'МАКС_2кв._КС,ВМП,ДС,СМП'!G24+'ВТБ_2кв._КС,ВМП,ДС,СМП'!G24</f>
        <v>274.99999999999994</v>
      </c>
    </row>
    <row r="25" spans="1:7" ht="15.75">
      <c r="A25" s="12" t="s">
        <v>29</v>
      </c>
      <c r="B25" s="31">
        <f>'МАКС_2кв._КС,ВМП,ДС,СМП'!B25+'ВТБ_2кв._КС,ВМП,ДС,СМП'!B25</f>
        <v>205.029</v>
      </c>
      <c r="C25" s="31">
        <f>'МАКС_2кв._КС,ВМП,ДС,СМП'!C25+'ВТБ_2кв._КС,ВМП,ДС,СМП'!C25</f>
        <v>0</v>
      </c>
      <c r="D25" s="31">
        <f>'МАКС_2кв._КС,ВМП,ДС,СМП'!D25+'ВТБ_2кв._КС,ВМП,ДС,СМП'!D25</f>
        <v>0</v>
      </c>
      <c r="E25" s="31">
        <f>'МАКС_2кв._КС,ВМП,ДС,СМП'!E25+'ВТБ_2кв._КС,ВМП,ДС,СМП'!E25</f>
        <v>118.50299999999999</v>
      </c>
      <c r="F25" s="31">
        <f>'МАКС_2кв._КС,ВМП,ДС,СМП'!F25+'ВТБ_2кв._КС,ВМП,ДС,СМП'!F25</f>
        <v>0</v>
      </c>
      <c r="G25" s="31">
        <f>'МАКС_2кв._КС,ВМП,ДС,СМП'!G25+'ВТБ_2кв._КС,ВМП,ДС,СМП'!G25</f>
        <v>799.99800000000016</v>
      </c>
    </row>
    <row r="26" spans="1:7" ht="15.75">
      <c r="A26" s="12" t="s">
        <v>17</v>
      </c>
      <c r="B26" s="31">
        <f>'МАКС_2кв._КС,ВМП,ДС,СМП'!B26+'ВТБ_2кв._КС,ВМП,ДС,СМП'!B26</f>
        <v>660.05099999999993</v>
      </c>
      <c r="C26" s="31">
        <f>'МАКС_2кв._КС,ВМП,ДС,СМП'!C26+'ВТБ_2кв._КС,ВМП,ДС,СМП'!C26</f>
        <v>0</v>
      </c>
      <c r="D26" s="31">
        <f>'МАКС_2кв._КС,ВМП,ДС,СМП'!D26+'ВТБ_2кв._КС,ВМП,ДС,СМП'!D26</f>
        <v>50.274000000000001</v>
      </c>
      <c r="E26" s="31">
        <f>'МАКС_2кв._КС,ВМП,ДС,СМП'!E26+'ВТБ_2кв._КС,ВМП,ДС,СМП'!E26</f>
        <v>320.505</v>
      </c>
      <c r="F26" s="31">
        <f>'МАКС_2кв._КС,ВМП,ДС,СМП'!F26+'ВТБ_2кв._КС,ВМП,ДС,СМП'!F26</f>
        <v>0</v>
      </c>
      <c r="G26" s="31">
        <f>'МАКС_2кв._КС,ВМП,ДС,СМП'!G26+'ВТБ_2кв._КС,ВМП,ДС,СМП'!G26</f>
        <v>2588.4989999999998</v>
      </c>
    </row>
    <row r="27" spans="1:7" ht="15.75">
      <c r="A27" s="12" t="s">
        <v>30</v>
      </c>
      <c r="B27" s="31">
        <f>'МАКС_2кв._КС,ВМП,ДС,СМП'!B27+'ВТБ_2кв._КС,ВМП,ДС,СМП'!B27</f>
        <v>267.58199999999999</v>
      </c>
      <c r="C27" s="31">
        <f>'МАКС_2кв._КС,ВМП,ДС,СМП'!C27+'ВТБ_2кв._КС,ВМП,ДС,СМП'!C27</f>
        <v>0</v>
      </c>
      <c r="D27" s="31">
        <f>'МАКС_2кв._КС,ВМП,ДС,СМП'!D27+'ВТБ_2кв._КС,ВМП,ДС,СМП'!D27</f>
        <v>0</v>
      </c>
      <c r="E27" s="31">
        <f>'МАКС_2кв._КС,ВМП,ДС,СМП'!E27+'ВТБ_2кв._КС,ВМП,ДС,СМП'!E27</f>
        <v>118.17599999999999</v>
      </c>
      <c r="F27" s="31">
        <f>'МАКС_2кв._КС,ВМП,ДС,СМП'!F27+'ВТБ_2кв._КС,ВМП,ДС,СМП'!F27</f>
        <v>0</v>
      </c>
      <c r="G27" s="31">
        <f>'МАКС_2кв._КС,ВМП,ДС,СМП'!G27+'ВТБ_2кв._КС,ВМП,ДС,СМП'!G27</f>
        <v>874.99800000000016</v>
      </c>
    </row>
    <row r="28" spans="1:7" ht="15.75">
      <c r="A28" s="12" t="s">
        <v>31</v>
      </c>
      <c r="B28" s="31">
        <f>'МАКС_2кв._КС,ВМП,ДС,СМП'!B28+'ВТБ_2кв._КС,ВМП,ДС,СМП'!B28</f>
        <v>272.25300000000004</v>
      </c>
      <c r="C28" s="31">
        <f>'МАКС_2кв._КС,ВМП,ДС,СМП'!C28+'ВТБ_2кв._КС,ВМП,ДС,СМП'!C28</f>
        <v>0</v>
      </c>
      <c r="D28" s="31">
        <f>'МАКС_2кв._КС,ВМП,ДС,СМП'!D28+'ВТБ_2кв._КС,ВМП,ДС,СМП'!D28</f>
        <v>0</v>
      </c>
      <c r="E28" s="31">
        <f>'МАКС_2кв._КС,ВМП,ДС,СМП'!E28+'ВТБ_2кв._КС,ВМП,ДС,СМП'!E28</f>
        <v>118.422</v>
      </c>
      <c r="F28" s="31">
        <f>'МАКС_2кв._КС,ВМП,ДС,СМП'!F28+'ВТБ_2кв._КС,ВМП,ДС,СМП'!F28</f>
        <v>0</v>
      </c>
      <c r="G28" s="31">
        <f>'МАКС_2кв._КС,ВМП,ДС,СМП'!G28+'ВТБ_2кв._КС,ВМП,ДС,СМП'!G28</f>
        <v>721.74900000000014</v>
      </c>
    </row>
    <row r="29" spans="1:7" ht="15.75">
      <c r="A29" s="7" t="s">
        <v>32</v>
      </c>
      <c r="B29" s="31">
        <f>'МАКС_2кв._КС,ВМП,ДС,СМП'!B29+'ВТБ_2кв._КС,ВМП,ДС,СМП'!B29</f>
        <v>0</v>
      </c>
      <c r="C29" s="31">
        <f>'МАКС_2кв._КС,ВМП,ДС,СМП'!C29+'ВТБ_2кв._КС,ВМП,ДС,СМП'!C29</f>
        <v>0</v>
      </c>
      <c r="D29" s="31">
        <f>'МАКС_2кв._КС,ВМП,ДС,СМП'!D29+'ВТБ_2кв._КС,ВМП,ДС,СМП'!D29</f>
        <v>0</v>
      </c>
      <c r="E29" s="31">
        <f>'МАКС_2кв._КС,ВМП,ДС,СМП'!E29+'ВТБ_2кв._КС,ВМП,ДС,СМП'!E29</f>
        <v>25.001999999999995</v>
      </c>
      <c r="F29" s="31">
        <f>'МАКС_2кв._КС,ВМП,ДС,СМП'!F29+'ВТБ_2кв._КС,ВМП,ДС,СМП'!F29</f>
        <v>0</v>
      </c>
      <c r="G29" s="31">
        <f>'МАКС_2кв._КС,ВМП,ДС,СМП'!G29+'ВТБ_2кв._КС,ВМП,ДС,СМП'!G29</f>
        <v>0</v>
      </c>
    </row>
    <row r="30" spans="1:7" ht="15.75">
      <c r="A30" s="7" t="s">
        <v>122</v>
      </c>
      <c r="B30" s="31">
        <f>'МАКС_2кв._КС,ВМП,ДС,СМП'!B30+'ВТБ_2кв._КС,ВМП,ДС,СМП'!B30</f>
        <v>149.97199999999998</v>
      </c>
      <c r="C30" s="31">
        <f>'МАКС_2кв._КС,ВМП,ДС,СМП'!C30+'ВТБ_2кв._КС,ВМП,ДС,СМП'!C30</f>
        <v>0</v>
      </c>
      <c r="D30" s="31">
        <f>'МАКС_2кв._КС,ВМП,ДС,СМП'!D30+'ВТБ_2кв._КС,ВМП,ДС,СМП'!D30</f>
        <v>0</v>
      </c>
      <c r="E30" s="31">
        <f>'МАКС_2кв._КС,ВМП,ДС,СМП'!E30+'ВТБ_2кв._КС,ВМП,ДС,СМП'!E30</f>
        <v>65.087000000000003</v>
      </c>
      <c r="F30" s="31">
        <f>'МАКС_2кв._КС,ВМП,ДС,СМП'!F30+'ВТБ_2кв._КС,ВМП,ДС,СМП'!F30</f>
        <v>0</v>
      </c>
      <c r="G30" s="31">
        <f>'МАКС_2кв._КС,ВМП,ДС,СМП'!G30+'ВТБ_2кв._КС,ВМП,ДС,СМП'!G30</f>
        <v>572.54999999999995</v>
      </c>
    </row>
    <row r="31" spans="1:7" s="33" customFormat="1" ht="15.75">
      <c r="A31" s="8" t="s">
        <v>33</v>
      </c>
      <c r="B31" s="32">
        <f>SUM(B20:B30)</f>
        <v>2024.9370000000001</v>
      </c>
      <c r="C31" s="32">
        <f t="shared" ref="C31:G31" si="3">SUM(C20:C30)</f>
        <v>0</v>
      </c>
      <c r="D31" s="32">
        <f t="shared" si="3"/>
        <v>50.274000000000001</v>
      </c>
      <c r="E31" s="32">
        <f t="shared" si="3"/>
        <v>1979.3849999999998</v>
      </c>
      <c r="F31" s="32">
        <f t="shared" si="3"/>
        <v>0</v>
      </c>
      <c r="G31" s="32">
        <f t="shared" si="3"/>
        <v>8988.4950000000008</v>
      </c>
    </row>
    <row r="32" spans="1:7" ht="15.75">
      <c r="A32" s="11" t="s">
        <v>34</v>
      </c>
      <c r="B32" s="31">
        <f>'МАКС_2кв._КС,ВМП,ДС,СМП'!B32+'ВТБ_2кв._КС,ВМП,ДС,СМП'!B32</f>
        <v>100.00199999999998</v>
      </c>
      <c r="C32" s="31">
        <f>'МАКС_2кв._КС,ВМП,ДС,СМП'!C32+'ВТБ_2кв._КС,ВМП,ДС,СМП'!C32</f>
        <v>0</v>
      </c>
      <c r="D32" s="31">
        <f>'МАКС_2кв._КС,ВМП,ДС,СМП'!D32+'ВТБ_2кв._КС,ВМП,ДС,СМП'!D32</f>
        <v>0</v>
      </c>
      <c r="E32" s="31">
        <f>'МАКС_2кв._КС,ВМП,ДС,СМП'!E32+'ВТБ_2кв._КС,ВМП,ДС,СМП'!E32</f>
        <v>224.89000000000001</v>
      </c>
      <c r="F32" s="31">
        <f>'МАКС_2кв._КС,ВМП,ДС,СМП'!F32+'ВТБ_2кв._КС,ВМП,ДС,СМП'!F32</f>
        <v>0</v>
      </c>
      <c r="G32" s="31">
        <f>'МАКС_2кв._КС,ВМП,ДС,СМП'!G32+'ВТБ_2кв._КС,ВМП,ДС,СМП'!G32</f>
        <v>0</v>
      </c>
    </row>
    <row r="33" spans="1:7" ht="15.75">
      <c r="A33" s="12" t="s">
        <v>35</v>
      </c>
      <c r="B33" s="31">
        <f>'МАКС_2кв._КС,ВМП,ДС,СМП'!B33+'ВТБ_2кв._КС,ВМП,ДС,СМП'!B33</f>
        <v>279.26099999999997</v>
      </c>
      <c r="C33" s="31">
        <f>'МАКС_2кв._КС,ВМП,ДС,СМП'!C33+'ВТБ_2кв._КС,ВМП,ДС,СМП'!C33</f>
        <v>0</v>
      </c>
      <c r="D33" s="31">
        <f>'МАКС_2кв._КС,ВМП,ДС,СМП'!D33+'ВТБ_2кв._КС,ВМП,ДС,СМП'!D33</f>
        <v>0</v>
      </c>
      <c r="E33" s="31">
        <f>'МАКС_2кв._КС,ВМП,ДС,СМП'!E33+'ВТБ_2кв._КС,ВМП,ДС,СМП'!E33</f>
        <v>112.52099999999999</v>
      </c>
      <c r="F33" s="31">
        <f>'МАКС_2кв._КС,ВМП,ДС,СМП'!F33+'ВТБ_2кв._КС,ВМП,ДС,СМП'!F33</f>
        <v>0</v>
      </c>
      <c r="G33" s="31">
        <f>'МАКС_2кв._КС,ВМП,ДС,СМП'!G33+'ВТБ_2кв._КС,ВМП,ДС,СМП'!G33</f>
        <v>764.75099999999998</v>
      </c>
    </row>
    <row r="34" spans="1:7" ht="31.5">
      <c r="A34" s="7" t="s">
        <v>44</v>
      </c>
      <c r="B34" s="31">
        <f>'МАКС_2кв._КС,ВМП,ДС,СМП'!B34+'ВТБ_2кв._КС,ВМП,ДС,СМП'!B34</f>
        <v>577.16399999999999</v>
      </c>
      <c r="C34" s="31">
        <f>'МАКС_2кв._КС,ВМП,ДС,СМП'!C34+'ВТБ_2кв._КС,ВМП,ДС,СМП'!C34</f>
        <v>2.004</v>
      </c>
      <c r="D34" s="31">
        <f>'МАКС_2кв._КС,ВМП,ДС,СМП'!D34+'ВТБ_2кв._КС,ВМП,ДС,СМП'!D34</f>
        <v>0</v>
      </c>
      <c r="E34" s="31">
        <f>'МАКС_2кв._КС,ВМП,ДС,СМП'!E34+'ВТБ_2кв._КС,ВМП,ДС,СМП'!E34</f>
        <v>175.00800000000001</v>
      </c>
      <c r="F34" s="31">
        <f>'МАКС_2кв._КС,ВМП,ДС,СМП'!F34+'ВТБ_2кв._КС,ВМП,ДС,СМП'!F34</f>
        <v>0</v>
      </c>
      <c r="G34" s="31">
        <f>'МАКС_2кв._КС,ВМП,ДС,СМП'!G34+'ВТБ_2кв._КС,ВМП,ДС,СМП'!G34</f>
        <v>0</v>
      </c>
    </row>
    <row r="35" spans="1:7" ht="15.75">
      <c r="A35" s="11" t="s">
        <v>123</v>
      </c>
      <c r="B35" s="31">
        <f>'МАКС_2кв._КС,ВМП,ДС,СМП'!B35+'ВТБ_2кв._КС,ВМП,ДС,СМП'!B35</f>
        <v>400.01099999999997</v>
      </c>
      <c r="C35" s="31">
        <f>'МАКС_2кв._КС,ВМП,ДС,СМП'!C35+'ВТБ_2кв._КС,ВМП,ДС,СМП'!C35</f>
        <v>0</v>
      </c>
      <c r="D35" s="31">
        <f>'МАКС_2кв._КС,ВМП,ДС,СМП'!D35+'ВТБ_2кв._КС,ВМП,ДС,СМП'!D35</f>
        <v>0</v>
      </c>
      <c r="E35" s="31">
        <f>'МАКС_2кв._КС,ВМП,ДС,СМП'!E35+'ВТБ_2кв._КС,ВМП,ДС,СМП'!E35</f>
        <v>904.00599999999997</v>
      </c>
      <c r="F35" s="31">
        <f>'МАКС_2кв._КС,ВМП,ДС,СМП'!F35+'ВТБ_2кв._КС,ВМП,ДС,СМП'!F35</f>
        <v>0</v>
      </c>
      <c r="G35" s="31">
        <f>'МАКС_2кв._КС,ВМП,ДС,СМП'!G35+'ВТБ_2кв._КС,ВМП,ДС,СМП'!G35</f>
        <v>0</v>
      </c>
    </row>
    <row r="36" spans="1:7" s="33" customFormat="1" ht="15.75">
      <c r="A36" s="13" t="s">
        <v>36</v>
      </c>
      <c r="B36" s="32">
        <f>SUM(B32:B35)</f>
        <v>1356.4379999999999</v>
      </c>
      <c r="C36" s="32">
        <f t="shared" ref="C36:G36" si="4">SUM(C32:C35)</f>
        <v>2.004</v>
      </c>
      <c r="D36" s="32">
        <f t="shared" si="4"/>
        <v>0</v>
      </c>
      <c r="E36" s="32">
        <f t="shared" si="4"/>
        <v>1416.425</v>
      </c>
      <c r="F36" s="32">
        <f t="shared" si="4"/>
        <v>0</v>
      </c>
      <c r="G36" s="32">
        <f t="shared" si="4"/>
        <v>764.75099999999998</v>
      </c>
    </row>
    <row r="37" spans="1:7" ht="15.75">
      <c r="A37" s="11" t="s">
        <v>37</v>
      </c>
      <c r="B37" s="31">
        <f>'МАКС_2кв._КС,ВМП,ДС,СМП'!B37+'ВТБ_2кв._КС,ВМП,ДС,СМП'!B37</f>
        <v>1116.2849999999999</v>
      </c>
      <c r="C37" s="31">
        <f>'МАКС_2кв._КС,ВМП,ДС,СМП'!C37+'ВТБ_2кв._КС,ВМП,ДС,СМП'!C37</f>
        <v>0.501</v>
      </c>
      <c r="D37" s="31">
        <f>'МАКС_2кв._КС,ВМП,ДС,СМП'!D37+'ВТБ_2кв._КС,ВМП,ДС,СМП'!D37</f>
        <v>0</v>
      </c>
      <c r="E37" s="31">
        <f>'МАКС_2кв._КС,ВМП,ДС,СМП'!E37+'ВТБ_2кв._КС,ВМП,ДС,СМП'!E37</f>
        <v>1653.768</v>
      </c>
      <c r="F37" s="31">
        <f>'МАКС_2кв._КС,ВМП,ДС,СМП'!F37+'ВТБ_2кв._КС,ВМП,ДС,СМП'!F37</f>
        <v>150.00299999999999</v>
      </c>
      <c r="G37" s="31">
        <f>'МАКС_2кв._КС,ВМП,ДС,СМП'!G37+'ВТБ_2кв._КС,ВМП,ДС,СМП'!G37</f>
        <v>0</v>
      </c>
    </row>
    <row r="38" spans="1:7" ht="31.5">
      <c r="A38" s="11" t="s">
        <v>38</v>
      </c>
      <c r="B38" s="31">
        <f>'МАКС_2кв._КС,ВМП,ДС,СМП'!B38+'ВТБ_2кв._КС,ВМП,ДС,СМП'!B38</f>
        <v>321.25800000000004</v>
      </c>
      <c r="C38" s="31">
        <f>'МАКС_2кв._КС,ВМП,ДС,СМП'!C38+'ВТБ_2кв._КС,ВМП,ДС,СМП'!C38</f>
        <v>0</v>
      </c>
      <c r="D38" s="31">
        <f>'МАКС_2кв._КС,ВМП,ДС,СМП'!D38+'ВТБ_2кв._КС,ВМП,ДС,СМП'!D38</f>
        <v>0</v>
      </c>
      <c r="E38" s="31">
        <f>'МАКС_2кв._КС,ВМП,ДС,СМП'!E38+'ВТБ_2кв._КС,ВМП,ДС,СМП'!E38</f>
        <v>150.00200000000001</v>
      </c>
      <c r="F38" s="31">
        <f>'МАКС_2кв._КС,ВМП,ДС,СМП'!F38+'ВТБ_2кв._КС,ВМП,ДС,СМП'!F38</f>
        <v>0</v>
      </c>
      <c r="G38" s="31">
        <f>'МАКС_2кв._КС,ВМП,ДС,СМП'!G38+'ВТБ_2кв._КС,ВМП,ДС,СМП'!G38</f>
        <v>0</v>
      </c>
    </row>
    <row r="39" spans="1:7" ht="15.75">
      <c r="A39" s="12" t="s">
        <v>39</v>
      </c>
      <c r="B39" s="31">
        <f>'МАКС_2кв._КС,ВМП,ДС,СМП'!B39+'ВТБ_2кв._КС,ВМП,ДС,СМП'!B39</f>
        <v>1462.0740000000001</v>
      </c>
      <c r="C39" s="31">
        <f>'МАКС_2кв._КС,ВМП,ДС,СМП'!C39+'ВТБ_2кв._КС,ВМП,ДС,СМП'!C39</f>
        <v>0</v>
      </c>
      <c r="D39" s="31">
        <f>'МАКС_2кв._КС,ВМП,ДС,СМП'!D39+'ВТБ_2кв._КС,ВМП,ДС,СМП'!D39</f>
        <v>0</v>
      </c>
      <c r="E39" s="31">
        <f>'МАКС_2кв._КС,ВМП,ДС,СМП'!E39+'ВТБ_2кв._КС,ВМП,ДС,СМП'!E39</f>
        <v>304.25099999999998</v>
      </c>
      <c r="F39" s="31">
        <f>'МАКС_2кв._КС,ВМП,ДС,СМП'!F39+'ВТБ_2кв._КС,ВМП,ДС,СМП'!F39</f>
        <v>0</v>
      </c>
      <c r="G39" s="31">
        <f>'МАКС_2кв._КС,ВМП,ДС,СМП'!G39+'ВТБ_2кв._КС,ВМП,ДС,СМП'!G39</f>
        <v>2925</v>
      </c>
    </row>
    <row r="40" spans="1:7" ht="15.75">
      <c r="A40" s="12" t="s">
        <v>40</v>
      </c>
      <c r="B40" s="31">
        <f>'МАКС_2кв._КС,ВМП,ДС,СМП'!B40+'ВТБ_2кв._КС,ВМП,ДС,СМП'!B40</f>
        <v>184.27500000000001</v>
      </c>
      <c r="C40" s="31">
        <f>'МАКС_2кв._КС,ВМП,ДС,СМП'!C40+'ВТБ_2кв._КС,ВМП,ДС,СМП'!C40</f>
        <v>0</v>
      </c>
      <c r="D40" s="31">
        <f>'МАКС_2кв._КС,ВМП,ДС,СМП'!D40+'ВТБ_2кв._КС,ВМП,ДС,СМП'!D40</f>
        <v>0</v>
      </c>
      <c r="E40" s="31">
        <f>'МАКС_2кв._КС,ВМП,ДС,СМП'!E40+'ВТБ_2кв._КС,ВМП,ДС,СМП'!E40</f>
        <v>47.13</v>
      </c>
      <c r="F40" s="31">
        <f>'МАКС_2кв._КС,ВМП,ДС,СМП'!F40+'ВТБ_2кв._КС,ВМП,ДС,СМП'!F40</f>
        <v>0</v>
      </c>
      <c r="G40" s="31">
        <f>'МАКС_2кв._КС,ВМП,ДС,СМП'!G40+'ВТБ_2кв._КС,ВМП,ДС,СМП'!G40</f>
        <v>388.53399999999993</v>
      </c>
    </row>
    <row r="41" spans="1:7" ht="15.75">
      <c r="A41" s="12" t="s">
        <v>41</v>
      </c>
      <c r="B41" s="31">
        <f>'МАКС_2кв._КС,ВМП,ДС,СМП'!B41+'ВТБ_2кв._КС,ВМП,ДС,СМП'!B41</f>
        <v>1501.0530000000001</v>
      </c>
      <c r="C41" s="31">
        <f>'МАКС_2кв._КС,ВМП,ДС,СМП'!C41+'ВТБ_2кв._КС,ВМП,ДС,СМП'!C41</f>
        <v>0</v>
      </c>
      <c r="D41" s="31">
        <f>'МАКС_2кв._КС,ВМП,ДС,СМП'!D41+'ВТБ_2кв._КС,ВМП,ДС,СМП'!D41</f>
        <v>0</v>
      </c>
      <c r="E41" s="31">
        <f>'МАКС_2кв._КС,ВМП,ДС,СМП'!E41+'ВТБ_2кв._КС,ВМП,ДС,СМП'!E41</f>
        <v>542.50800000000004</v>
      </c>
      <c r="F41" s="31">
        <f>'МАКС_2кв._КС,ВМП,ДС,СМП'!F41+'ВТБ_2кв._КС,ВМП,ДС,СМП'!F41</f>
        <v>0</v>
      </c>
      <c r="G41" s="31">
        <f>'МАКС_2кв._КС,ВМП,ДС,СМП'!G41+'ВТБ_2кв._КС,ВМП,ДС,СМП'!G41</f>
        <v>4110.75</v>
      </c>
    </row>
    <row r="42" spans="1:7" ht="15.75">
      <c r="A42" s="12" t="s">
        <v>42</v>
      </c>
      <c r="B42" s="31">
        <f>'МАКС_2кв._КС,ВМП,ДС,СМП'!B42+'ВТБ_2кв._КС,ВМП,ДС,СМП'!B42</f>
        <v>1243.0619999999999</v>
      </c>
      <c r="C42" s="31">
        <f>'МАКС_2кв._КС,ВМП,ДС,СМП'!C42+'ВТБ_2кв._КС,ВМП,ДС,СМП'!C42</f>
        <v>0</v>
      </c>
      <c r="D42" s="31">
        <f>'МАКС_2кв._КС,ВМП,ДС,СМП'!D42+'ВТБ_2кв._КС,ВМП,ДС,СМП'!D42</f>
        <v>0</v>
      </c>
      <c r="E42" s="31">
        <f>'МАКС_2кв._КС,ВМП,ДС,СМП'!E42+'ВТБ_2кв._КС,ВМП,ДС,СМП'!E42</f>
        <v>418.67399999999998</v>
      </c>
      <c r="F42" s="31">
        <f>'МАКС_2кв._КС,ВМП,ДС,СМП'!F42+'ВТБ_2кв._КС,ВМП,ДС,СМП'!F42</f>
        <v>0</v>
      </c>
      <c r="G42" s="31">
        <f>'МАКС_2кв._КС,ВМП,ДС,СМП'!G42+'ВТБ_2кв._КС,ВМП,ДС,СМП'!G42</f>
        <v>3335.0699999999993</v>
      </c>
    </row>
    <row r="43" spans="1:7" ht="15.75">
      <c r="A43" s="12" t="s">
        <v>43</v>
      </c>
      <c r="B43" s="31">
        <f>'МАКС_2кв._КС,ВМП,ДС,СМП'!B43+'ВТБ_2кв._КС,ВМП,ДС,СМП'!B43</f>
        <v>1418.1840000000002</v>
      </c>
      <c r="C43" s="31">
        <f>'МАКС_2кв._КС,ВМП,ДС,СМП'!C43+'ВТБ_2кв._КС,ВМП,ДС,СМП'!C43</f>
        <v>0</v>
      </c>
      <c r="D43" s="31">
        <f>'МАКС_2кв._КС,ВМП,ДС,СМП'!D43+'ВТБ_2кв._КС,ВМП,ДС,СМП'!D43</f>
        <v>0</v>
      </c>
      <c r="E43" s="31">
        <f>'МАКС_2кв._КС,ВМП,ДС,СМП'!E43+'ВТБ_2кв._КС,ВМП,ДС,СМП'!E43</f>
        <v>417.93600000000004</v>
      </c>
      <c r="F43" s="31">
        <f>'МАКС_2кв._КС,ВМП,ДС,СМП'!F43+'ВТБ_2кв._КС,ВМП,ДС,СМП'!F43</f>
        <v>0</v>
      </c>
      <c r="G43" s="31">
        <f>'МАКС_2кв._КС,ВМП,ДС,СМП'!G43+'ВТБ_2кв._КС,ВМП,ДС,СМП'!G43</f>
        <v>4350</v>
      </c>
    </row>
    <row r="44" spans="1:7" ht="31.5">
      <c r="A44" s="7" t="s">
        <v>45</v>
      </c>
      <c r="B44" s="31">
        <f>'МАКС_2кв._КС,ВМП,ДС,СМП'!B44+'ВТБ_2кв._КС,ВМП,ДС,СМП'!B44</f>
        <v>3889.59</v>
      </c>
      <c r="C44" s="31">
        <f>'МАКС_2кв._КС,ВМП,ДС,СМП'!C44+'ВТБ_2кв._КС,ВМП,ДС,СМП'!C44</f>
        <v>4.9740000000000002</v>
      </c>
      <c r="D44" s="31">
        <f>'МАКС_2кв._КС,ВМП,ДС,СМП'!D44+'ВТБ_2кв._КС,ВМП,ДС,СМП'!D44</f>
        <v>0</v>
      </c>
      <c r="E44" s="31">
        <f>'МАКС_2кв._КС,ВМП,ДС,СМП'!E44+'ВТБ_2кв._КС,ВМП,ДС,СМП'!E44</f>
        <v>620.01299999999992</v>
      </c>
      <c r="F44" s="31">
        <f>'МАКС_2кв._КС,ВМП,ДС,СМП'!F44+'ВТБ_2кв._КС,ВМП,ДС,СМП'!F44</f>
        <v>0</v>
      </c>
      <c r="G44" s="31">
        <f>'МАКС_2кв._КС,ВМП,ДС,СМП'!G44+'ВТБ_2кв._КС,ВМП,ДС,СМП'!G44</f>
        <v>6897</v>
      </c>
    </row>
    <row r="45" spans="1:7" ht="15.75">
      <c r="A45" s="11" t="s">
        <v>46</v>
      </c>
      <c r="B45" s="31">
        <f>'МАКС_2кв._КС,ВМП,ДС,СМП'!B45+'ВТБ_2кв._КС,ВМП,ДС,СМП'!B45</f>
        <v>1803.3390000000004</v>
      </c>
      <c r="C45" s="31">
        <f>'МАКС_2кв._КС,ВМП,ДС,СМП'!C45+'ВТБ_2кв._КС,ВМП,ДС,СМП'!C45</f>
        <v>0</v>
      </c>
      <c r="D45" s="31">
        <f>'МАКС_2кв._КС,ВМП,ДС,СМП'!D45+'ВТБ_2кв._КС,ВМП,ДС,СМП'!D45</f>
        <v>0</v>
      </c>
      <c r="E45" s="31">
        <f>'МАКС_2кв._КС,ВМП,ДС,СМП'!E45+'ВТБ_2кв._КС,ВМП,ДС,СМП'!E45</f>
        <v>24.999000000000002</v>
      </c>
      <c r="F45" s="31">
        <f>'МАКС_2кв._КС,ВМП,ДС,СМП'!F45+'ВТБ_2кв._КС,ВМП,ДС,СМП'!F45</f>
        <v>0</v>
      </c>
      <c r="G45" s="31">
        <f>'МАКС_2кв._КС,ВМП,ДС,СМП'!G45+'ВТБ_2кв._КС,ВМП,ДС,СМП'!G45</f>
        <v>0</v>
      </c>
    </row>
    <row r="46" spans="1:7" ht="15.75">
      <c r="A46" s="7" t="s">
        <v>47</v>
      </c>
      <c r="B46" s="31">
        <f>'МАКС_2кв._КС,ВМП,ДС,СМП'!B46+'ВТБ_2кв._КС,ВМП,ДС,СМП'!B46</f>
        <v>24.999000000000002</v>
      </c>
      <c r="C46" s="31">
        <f>'МАКС_2кв._КС,ВМП,ДС,СМП'!C46+'ВТБ_2кв._КС,ВМП,ДС,СМП'!C46</f>
        <v>0</v>
      </c>
      <c r="D46" s="31">
        <f>'МАКС_2кв._КС,ВМП,ДС,СМП'!D46+'ВТБ_2кв._КС,ВМП,ДС,СМП'!D46</f>
        <v>0</v>
      </c>
      <c r="E46" s="31">
        <f>'МАКС_2кв._КС,ВМП,ДС,СМП'!E46+'ВТБ_2кв._КС,ВМП,ДС,СМП'!E46</f>
        <v>12.500999999999999</v>
      </c>
      <c r="F46" s="31">
        <f>'МАКС_2кв._КС,ВМП,ДС,СМП'!F46+'ВТБ_2кв._КС,ВМП,ДС,СМП'!F46</f>
        <v>0</v>
      </c>
      <c r="G46" s="31">
        <f>'МАКС_2кв._КС,ВМП,ДС,СМП'!G46+'ВТБ_2кв._КС,ВМП,ДС,СМП'!G46</f>
        <v>0</v>
      </c>
    </row>
    <row r="47" spans="1:7" ht="31.5">
      <c r="A47" s="7" t="s">
        <v>48</v>
      </c>
      <c r="B47" s="31">
        <f>'МАКС_2кв._КС,ВМП,ДС,СМП'!B47+'ВТБ_2кв._КС,ВМП,ДС,СМП'!B47</f>
        <v>775.01700000000005</v>
      </c>
      <c r="C47" s="31">
        <f>'МАКС_2кв._КС,ВМП,ДС,СМП'!C47+'ВТБ_2кв._КС,ВМП,ДС,СМП'!C47</f>
        <v>0</v>
      </c>
      <c r="D47" s="31">
        <f>'МАКС_2кв._КС,ВМП,ДС,СМП'!D47+'ВТБ_2кв._КС,ВМП,ДС,СМП'!D47</f>
        <v>0</v>
      </c>
      <c r="E47" s="31">
        <f>'МАКС_2кв._КС,ВМП,ДС,СМП'!E47+'ВТБ_2кв._КС,ВМП,ДС,СМП'!E47</f>
        <v>45</v>
      </c>
      <c r="F47" s="31">
        <f>'МАКС_2кв._КС,ВМП,ДС,СМП'!F47+'ВТБ_2кв._КС,ВМП,ДС,СМП'!F47</f>
        <v>0</v>
      </c>
      <c r="G47" s="31">
        <f>'МАКС_2кв._КС,ВМП,ДС,СМП'!G47+'ВТБ_2кв._КС,ВМП,ДС,СМП'!G47</f>
        <v>0</v>
      </c>
    </row>
    <row r="48" spans="1:7" ht="15.75">
      <c r="A48" s="11" t="s">
        <v>49</v>
      </c>
      <c r="B48" s="31">
        <f>'МАКС_2кв._КС,ВМП,ДС,СМП'!B48+'ВТБ_2кв._КС,ВМП,ДС,СМП'!B48</f>
        <v>0</v>
      </c>
      <c r="C48" s="31">
        <f>'МАКС_2кв._КС,ВМП,ДС,СМП'!C48+'ВТБ_2кв._КС,ВМП,ДС,СМП'!C48</f>
        <v>0</v>
      </c>
      <c r="D48" s="31">
        <f>'МАКС_2кв._КС,ВМП,ДС,СМП'!D48+'ВТБ_2кв._КС,ВМП,ДС,СМП'!D48</f>
        <v>0</v>
      </c>
      <c r="E48" s="31">
        <f>'МАКС_2кв._КС,ВМП,ДС,СМП'!E48+'ВТБ_2кв._КС,ВМП,ДС,СМП'!E48</f>
        <v>1.2509999999999999</v>
      </c>
      <c r="F48" s="31">
        <f>'МАКС_2кв._КС,ВМП,ДС,СМП'!F48+'ВТБ_2кв._КС,ВМП,ДС,СМП'!F48</f>
        <v>0</v>
      </c>
      <c r="G48" s="31">
        <f>'МАКС_2кв._КС,ВМП,ДС,СМП'!G48+'ВТБ_2кв._КС,ВМП,ДС,СМП'!G48</f>
        <v>0</v>
      </c>
    </row>
    <row r="49" spans="1:7" ht="15.75">
      <c r="A49" s="11" t="s">
        <v>50</v>
      </c>
      <c r="B49" s="31">
        <f>'МАКС_2кв._КС,ВМП,ДС,СМП'!B49+'ВТБ_2кв._КС,ВМП,ДС,СМП'!B49</f>
        <v>0</v>
      </c>
      <c r="C49" s="31">
        <f>'МАКС_2кв._КС,ВМП,ДС,СМП'!C49+'ВТБ_2кв._КС,ВМП,ДС,СМП'!C49</f>
        <v>0</v>
      </c>
      <c r="D49" s="31">
        <f>'МАКС_2кв._КС,ВМП,ДС,СМП'!D49+'ВТБ_2кв._КС,ВМП,ДС,СМП'!D49</f>
        <v>0</v>
      </c>
      <c r="E49" s="31">
        <f>'МАКС_2кв._КС,ВМП,ДС,СМП'!E49+'ВТБ_2кв._КС,ВМП,ДС,СМП'!E49</f>
        <v>37.5</v>
      </c>
      <c r="F49" s="31">
        <f>'МАКС_2кв._КС,ВМП,ДС,СМП'!F49+'ВТБ_2кв._КС,ВМП,ДС,СМП'!F49</f>
        <v>0</v>
      </c>
      <c r="G49" s="31">
        <f>'МАКС_2кв._КС,ВМП,ДС,СМП'!G49+'ВТБ_2кв._КС,ВМП,ДС,СМП'!G49</f>
        <v>0</v>
      </c>
    </row>
    <row r="50" spans="1:7" ht="15.75">
      <c r="A50" s="11" t="s">
        <v>51</v>
      </c>
      <c r="B50" s="31">
        <f>'МАКС_2кв._КС,ВМП,ДС,СМП'!B50+'ВТБ_2кв._КС,ВМП,ДС,СМП'!B50</f>
        <v>0</v>
      </c>
      <c r="C50" s="31">
        <f>'МАКС_2кв._КС,ВМП,ДС,СМП'!C50+'ВТБ_2кв._КС,ВМП,ДС,СМП'!C50</f>
        <v>0</v>
      </c>
      <c r="D50" s="31">
        <f>'МАКС_2кв._КС,ВМП,ДС,СМП'!D50+'ВТБ_2кв._КС,ВМП,ДС,СМП'!D50</f>
        <v>0</v>
      </c>
      <c r="E50" s="31">
        <f>'МАКС_2кв._КС,ВМП,ДС,СМП'!E50+'ВТБ_2кв._КС,ВМП,ДС,СМП'!E50</f>
        <v>0.249</v>
      </c>
      <c r="F50" s="31">
        <f>'МАКС_2кв._КС,ВМП,ДС,СМП'!F50+'ВТБ_2кв._КС,ВМП,ДС,СМП'!F50</f>
        <v>0</v>
      </c>
      <c r="G50" s="31">
        <f>'МАКС_2кв._КС,ВМП,ДС,СМП'!G50+'ВТБ_2кв._КС,ВМП,ДС,СМП'!G50</f>
        <v>0</v>
      </c>
    </row>
    <row r="51" spans="1:7" ht="31.5">
      <c r="A51" s="11" t="s">
        <v>124</v>
      </c>
      <c r="B51" s="31">
        <f>'МАКС_2кв._КС,ВМП,ДС,СМП'!B51+'ВТБ_2кв._КС,ВМП,ДС,СМП'!B51</f>
        <v>1285.0050000000001</v>
      </c>
      <c r="C51" s="31">
        <f>'МАКС_2кв._КС,ВМП,ДС,СМП'!C51+'ВТБ_2кв._КС,ВМП,ДС,СМП'!C51</f>
        <v>0</v>
      </c>
      <c r="D51" s="31">
        <f>'МАКС_2кв._КС,ВМП,ДС,СМП'!D51+'ВТБ_2кв._КС,ВМП,ДС,СМП'!D51</f>
        <v>0</v>
      </c>
      <c r="E51" s="31">
        <f>'МАКС_2кв._КС,ВМП,ДС,СМП'!E51+'ВТБ_2кв._КС,ВМП,ДС,СМП'!E51</f>
        <v>600.00400000000002</v>
      </c>
      <c r="F51" s="31">
        <f>'МАКС_2кв._КС,ВМП,ДС,СМП'!F51+'ВТБ_2кв._КС,ВМП,ДС,СМП'!F51</f>
        <v>0</v>
      </c>
      <c r="G51" s="31">
        <f>'МАКС_2кв._КС,ВМП,ДС,СМП'!G51+'ВТБ_2кв._КС,ВМП,ДС,СМП'!G51</f>
        <v>0</v>
      </c>
    </row>
    <row r="52" spans="1:7" ht="15.75">
      <c r="A52" s="11" t="s">
        <v>125</v>
      </c>
      <c r="B52" s="31">
        <f>'МАКС_2кв._КС,ВМП,ДС,СМП'!B52+'ВТБ_2кв._КС,ВМП,ДС,СМП'!B52</f>
        <v>506.76</v>
      </c>
      <c r="C52" s="31">
        <f>'МАКС_2кв._КС,ВМП,ДС,СМП'!C52+'ВТБ_2кв._КС,ВМП,ДС,СМП'!C52</f>
        <v>0</v>
      </c>
      <c r="D52" s="31">
        <f>'МАКС_2кв._КС,ВМП,ДС,СМП'!D52+'ВТБ_2кв._КС,ВМП,ДС,СМП'!D52</f>
        <v>0</v>
      </c>
      <c r="E52" s="31">
        <f>'МАКС_2кв._КС,ВМП,ДС,СМП'!E52+'ВТБ_2кв._КС,ВМП,ДС,СМП'!E52</f>
        <v>129.61500000000001</v>
      </c>
      <c r="F52" s="31">
        <f>'МАКС_2кв._КС,ВМП,ДС,СМП'!F52+'ВТБ_2кв._КС,ВМП,ДС,СМП'!F52</f>
        <v>0</v>
      </c>
      <c r="G52" s="31">
        <f>'МАКС_2кв._КС,ВМП,ДС,СМП'!G52+'ВТБ_2кв._КС,ВМП,ДС,СМП'!G52</f>
        <v>1068.4669999999999</v>
      </c>
    </row>
    <row r="53" spans="1:7" s="33" customFormat="1" ht="15.75">
      <c r="A53" s="6" t="s">
        <v>52</v>
      </c>
      <c r="B53" s="32">
        <f>SUM(B37:B52)</f>
        <v>15530.901</v>
      </c>
      <c r="C53" s="32">
        <f t="shared" ref="C53:G53" si="5">SUM(C37:C52)</f>
        <v>5.4750000000000005</v>
      </c>
      <c r="D53" s="32">
        <f t="shared" si="5"/>
        <v>0</v>
      </c>
      <c r="E53" s="32">
        <f t="shared" si="5"/>
        <v>5005.4009999999989</v>
      </c>
      <c r="F53" s="32">
        <f t="shared" si="5"/>
        <v>150.00299999999999</v>
      </c>
      <c r="G53" s="32">
        <f t="shared" si="5"/>
        <v>23074.821</v>
      </c>
    </row>
    <row r="54" spans="1:7" ht="15.75">
      <c r="A54" s="7" t="s">
        <v>53</v>
      </c>
      <c r="B54" s="31">
        <f>'МАКС_2кв._КС,ВМП,ДС,СМП'!B54+'ВТБ_2кв._КС,ВМП,ДС,СМП'!B54</f>
        <v>25.008000000000003</v>
      </c>
      <c r="C54" s="31">
        <f>'МАКС_2кв._КС,ВМП,ДС,СМП'!C54+'ВТБ_2кв._КС,ВМП,ДС,СМП'!C54</f>
        <v>0</v>
      </c>
      <c r="D54" s="31">
        <f>'МАКС_2кв._КС,ВМП,ДС,СМП'!D54+'ВТБ_2кв._КС,ВМП,ДС,СМП'!D54</f>
        <v>0</v>
      </c>
      <c r="E54" s="31">
        <f>'МАКС_2кв._КС,ВМП,ДС,СМП'!E54+'ВТБ_2кв._КС,ВМП,ДС,СМП'!E54</f>
        <v>25.001999999999999</v>
      </c>
      <c r="F54" s="31">
        <f>'МАКС_2кв._КС,ВМП,ДС,СМП'!F54+'ВТБ_2кв._КС,ВМП,ДС,СМП'!F54</f>
        <v>0</v>
      </c>
      <c r="G54" s="31">
        <f>'МАКС_2кв._КС,ВМП,ДС,СМП'!G54+'ВТБ_2кв._КС,ВМП,ДС,СМП'!G54</f>
        <v>0</v>
      </c>
    </row>
    <row r="55" spans="1:7" ht="15.75">
      <c r="A55" s="7" t="s">
        <v>54</v>
      </c>
      <c r="B55" s="31">
        <f>'МАКС_2кв._КС,ВМП,ДС,СМП'!B55+'ВТБ_2кв._КС,ВМП,ДС,СМП'!B55</f>
        <v>0</v>
      </c>
      <c r="C55" s="31">
        <f>'МАКС_2кв._КС,ВМП,ДС,СМП'!C55+'ВТБ_2кв._КС,ВМП,ДС,СМП'!C55</f>
        <v>0</v>
      </c>
      <c r="D55" s="31">
        <f>'МАКС_2кв._КС,ВМП,ДС,СМП'!D55+'ВТБ_2кв._КС,ВМП,ДС,СМП'!D55</f>
        <v>0</v>
      </c>
      <c r="E55" s="31">
        <f>'МАКС_2кв._КС,ВМП,ДС,СМП'!E55+'ВТБ_2кв._КС,ВМП,ДС,СМП'!E55</f>
        <v>32.507999999999996</v>
      </c>
      <c r="F55" s="31">
        <f>'МАКС_2кв._КС,ВМП,ДС,СМП'!F55+'ВТБ_2кв._КС,ВМП,ДС,СМП'!F55</f>
        <v>0</v>
      </c>
      <c r="G55" s="31">
        <f>'МАКС_2кв._КС,ВМП,ДС,СМП'!G55+'ВТБ_2кв._КС,ВМП,ДС,СМП'!G55</f>
        <v>0</v>
      </c>
    </row>
    <row r="56" spans="1:7" ht="15.75">
      <c r="A56" s="7" t="s">
        <v>55</v>
      </c>
      <c r="B56" s="31">
        <f>'МАКС_2кв._КС,ВМП,ДС,СМП'!B56+'ВТБ_2кв._КС,ВМП,ДС,СМП'!B56</f>
        <v>0</v>
      </c>
      <c r="C56" s="31">
        <f>'МАКС_2кв._КС,ВМП,ДС,СМП'!C56+'ВТБ_2кв._КС,ВМП,ДС,СМП'!C56</f>
        <v>0</v>
      </c>
      <c r="D56" s="31">
        <f>'МАКС_2кв._КС,ВМП,ДС,СМП'!D56+'ВТБ_2кв._КС,ВМП,ДС,СМП'!D56</f>
        <v>0</v>
      </c>
      <c r="E56" s="31">
        <f>'МАКС_2кв._КС,ВМП,ДС,СМП'!E56+'ВТБ_2кв._КС,ВМП,ДС,СМП'!E56</f>
        <v>0</v>
      </c>
      <c r="F56" s="31">
        <f>'МАКС_2кв._КС,ВМП,ДС,СМП'!F56+'ВТБ_2кв._КС,ВМП,ДС,СМП'!F56</f>
        <v>0</v>
      </c>
      <c r="G56" s="31">
        <f>'МАКС_2кв._КС,ВМП,ДС,СМП'!G56+'ВТБ_2кв._КС,ВМП,ДС,СМП'!G56</f>
        <v>0</v>
      </c>
    </row>
    <row r="57" spans="1:7" ht="15.75">
      <c r="A57" s="7" t="s">
        <v>56</v>
      </c>
      <c r="B57" s="31">
        <f>'МАКС_2кв._КС,ВМП,ДС,СМП'!B57+'ВТБ_2кв._КС,ВМП,ДС,СМП'!B57</f>
        <v>0</v>
      </c>
      <c r="C57" s="31">
        <f>'МАКС_2кв._КС,ВМП,ДС,СМП'!C57+'ВТБ_2кв._КС,ВМП,ДС,СМП'!C57</f>
        <v>0</v>
      </c>
      <c r="D57" s="31">
        <f>'МАКС_2кв._КС,ВМП,ДС,СМП'!D57+'ВТБ_2кв._КС,ВМП,ДС,СМП'!D57</f>
        <v>0</v>
      </c>
      <c r="E57" s="31">
        <f>'МАКС_2кв._КС,ВМП,ДС,СМП'!E57+'ВТБ_2кв._КС,ВМП,ДС,СМП'!E57</f>
        <v>125.00700000000001</v>
      </c>
      <c r="F57" s="31">
        <f>'МАКС_2кв._КС,ВМП,ДС,СМП'!F57+'ВТБ_2кв._КС,ВМП,ДС,СМП'!F57</f>
        <v>0</v>
      </c>
      <c r="G57" s="31">
        <f>'МАКС_2кв._КС,ВМП,ДС,СМП'!G57+'ВТБ_2кв._КС,ВМП,ДС,СМП'!G57</f>
        <v>0</v>
      </c>
    </row>
    <row r="58" spans="1:7" ht="31.5">
      <c r="A58" s="11" t="s">
        <v>57</v>
      </c>
      <c r="B58" s="31">
        <f>'МАКС_2кв._КС,ВМП,ДС,СМП'!B58+'ВТБ_2кв._КС,ВМП,ДС,СМП'!B58</f>
        <v>0</v>
      </c>
      <c r="C58" s="31">
        <f>'МАКС_2кв._КС,ВМП,ДС,СМП'!C58+'ВТБ_2кв._КС,ВМП,ДС,СМП'!C58</f>
        <v>0</v>
      </c>
      <c r="D58" s="31">
        <f>'МАКС_2кв._КС,ВМП,ДС,СМП'!D58+'ВТБ_2кв._КС,ВМП,ДС,СМП'!D58</f>
        <v>0</v>
      </c>
      <c r="E58" s="31">
        <f>'МАКС_2кв._КС,ВМП,ДС,СМП'!E58+'ВТБ_2кв._КС,ВМП,ДС,СМП'!E58</f>
        <v>0</v>
      </c>
      <c r="F58" s="31">
        <f>'МАКС_2кв._КС,ВМП,ДС,СМП'!F58+'ВТБ_2кв._КС,ВМП,ДС,СМП'!F58</f>
        <v>0</v>
      </c>
      <c r="G58" s="31">
        <f>'МАКС_2кв._КС,ВМП,ДС,СМП'!G58+'ВТБ_2кв._КС,ВМП,ДС,СМП'!G58</f>
        <v>27343.751999999993</v>
      </c>
    </row>
    <row r="59" spans="1:7" ht="15.75">
      <c r="A59" s="14" t="s">
        <v>58</v>
      </c>
      <c r="B59" s="31">
        <f>'МАКС_2кв._КС,ВМП,ДС,СМП'!B59+'ВТБ_2кв._КС,ВМП,ДС,СМП'!B59</f>
        <v>0</v>
      </c>
      <c r="C59" s="31">
        <f>'МАКС_2кв._КС,ВМП,ДС,СМП'!C59+'ВТБ_2кв._КС,ВМП,ДС,СМП'!C59</f>
        <v>0</v>
      </c>
      <c r="D59" s="31">
        <f>'МАКС_2кв._КС,ВМП,ДС,СМП'!D59+'ВТБ_2кв._КС,ВМП,ДС,СМП'!D59</f>
        <v>0</v>
      </c>
      <c r="E59" s="31">
        <f>'МАКС_2кв._КС,ВМП,ДС,СМП'!E59+'ВТБ_2кв._КС,ВМП,ДС,СМП'!E59</f>
        <v>0</v>
      </c>
      <c r="F59" s="31">
        <f>'МАКС_2кв._КС,ВМП,ДС,СМП'!F59+'ВТБ_2кв._КС,ВМП,ДС,СМП'!F59</f>
        <v>0</v>
      </c>
      <c r="G59" s="31">
        <f>'МАКС_2кв._КС,ВМП,ДС,СМП'!G59+'ВТБ_2кв._КС,ВМП,ДС,СМП'!G59</f>
        <v>837.50100000000009</v>
      </c>
    </row>
    <row r="60" spans="1:7" ht="15.75">
      <c r="A60" s="15" t="s">
        <v>59</v>
      </c>
      <c r="B60" s="31">
        <f>'МАКС_2кв._КС,ВМП,ДС,СМП'!B60+'ВТБ_2кв._КС,ВМП,ДС,СМП'!B60</f>
        <v>0</v>
      </c>
      <c r="C60" s="31">
        <f>'МАКС_2кв._КС,ВМП,ДС,СМП'!C60+'ВТБ_2кв._КС,ВМП,ДС,СМП'!C60</f>
        <v>0</v>
      </c>
      <c r="D60" s="31">
        <f>'МАКС_2кв._КС,ВМП,ДС,СМП'!D60+'ВТБ_2кв._КС,ВМП,ДС,СМП'!D60</f>
        <v>0</v>
      </c>
      <c r="E60" s="31">
        <f>'МАКС_2кв._КС,ВМП,ДС,СМП'!E60+'ВТБ_2кв._КС,ВМП,ДС,СМП'!E60</f>
        <v>8.7480000000000011</v>
      </c>
      <c r="F60" s="31">
        <f>'МАКС_2кв._КС,ВМП,ДС,СМП'!F60+'ВТБ_2кв._КС,ВМП,ДС,СМП'!F60</f>
        <v>0</v>
      </c>
      <c r="G60" s="31">
        <f>'МАКС_2кв._КС,ВМП,ДС,СМП'!G60+'ВТБ_2кв._КС,ВМП,ДС,СМП'!G60</f>
        <v>0</v>
      </c>
    </row>
    <row r="61" spans="1:7" ht="15.75">
      <c r="A61" s="11" t="s">
        <v>60</v>
      </c>
      <c r="B61" s="31">
        <f>'МАКС_2кв._КС,ВМП,ДС,СМП'!B61+'ВТБ_2кв._КС,ВМП,ДС,СМП'!B61</f>
        <v>5.0010000000000003</v>
      </c>
      <c r="C61" s="31">
        <f>'МАКС_2кв._КС,ВМП,ДС,СМП'!C61+'ВТБ_2кв._КС,ВМП,ДС,СМП'!C61</f>
        <v>0</v>
      </c>
      <c r="D61" s="31">
        <f>'МАКС_2кв._КС,ВМП,ДС,СМП'!D61+'ВТБ_2кв._КС,ВМП,ДС,СМП'!D61</f>
        <v>0</v>
      </c>
      <c r="E61" s="31">
        <f>'МАКС_2кв._КС,ВМП,ДС,СМП'!E61+'ВТБ_2кв._КС,ВМП,ДС,СМП'!E61</f>
        <v>0</v>
      </c>
      <c r="F61" s="31">
        <f>'МАКС_2кв._КС,ВМП,ДС,СМП'!F61+'ВТБ_2кв._КС,ВМП,ДС,СМП'!F61</f>
        <v>0</v>
      </c>
      <c r="G61" s="31">
        <f>'МАКС_2кв._КС,ВМП,ДС,СМП'!G61+'ВТБ_2кв._КС,ВМП,ДС,СМП'!G61</f>
        <v>0</v>
      </c>
    </row>
    <row r="62" spans="1:7" ht="15.75">
      <c r="A62" s="7" t="s">
        <v>61</v>
      </c>
      <c r="B62" s="31">
        <f>'МАКС_2кв._КС,ВМП,ДС,СМП'!B62+'ВТБ_2кв._КС,ВМП,ДС,СМП'!B62</f>
        <v>0</v>
      </c>
      <c r="C62" s="31">
        <f>'МАКС_2кв._КС,ВМП,ДС,СМП'!C62+'ВТБ_2кв._КС,ВМП,ДС,СМП'!C62</f>
        <v>0</v>
      </c>
      <c r="D62" s="31">
        <f>'МАКС_2кв._КС,ВМП,ДС,СМП'!D62+'ВТБ_2кв._КС,ВМП,ДС,СМП'!D62</f>
        <v>0</v>
      </c>
      <c r="E62" s="31">
        <f>'МАКС_2кв._КС,ВМП,ДС,СМП'!E62+'ВТБ_2кв._КС,ВМП,ДС,СМП'!E62</f>
        <v>0</v>
      </c>
      <c r="F62" s="31">
        <f>'МАКС_2кв._КС,ВМП,ДС,СМП'!F62+'ВТБ_2кв._КС,ВМП,ДС,СМП'!F62</f>
        <v>0</v>
      </c>
      <c r="G62" s="31">
        <f>'МАКС_2кв._КС,ВМП,ДС,СМП'!G62+'ВТБ_2кв._КС,ВМП,ДС,СМП'!G62</f>
        <v>0</v>
      </c>
    </row>
    <row r="63" spans="1:7" s="33" customFormat="1" ht="15.75">
      <c r="A63" s="8" t="s">
        <v>62</v>
      </c>
      <c r="B63" s="32">
        <f>SUM(B54:B62)</f>
        <v>30.009000000000004</v>
      </c>
      <c r="C63" s="32">
        <f t="shared" ref="C63:G63" si="6">SUM(C54:C62)</f>
        <v>0</v>
      </c>
      <c r="D63" s="32">
        <f t="shared" si="6"/>
        <v>0</v>
      </c>
      <c r="E63" s="32">
        <f t="shared" si="6"/>
        <v>191.26499999999999</v>
      </c>
      <c r="F63" s="32">
        <f t="shared" si="6"/>
        <v>0</v>
      </c>
      <c r="G63" s="32">
        <f t="shared" si="6"/>
        <v>28181.252999999993</v>
      </c>
    </row>
    <row r="64" spans="1:7" ht="15.75">
      <c r="A64" s="12" t="s">
        <v>63</v>
      </c>
      <c r="B64" s="31">
        <f>'МАКС_2кв._КС,ВМП,ДС,СМП'!B64+'ВТБ_2кв._КС,ВМП,ДС,СМП'!B64</f>
        <v>165.52199999999999</v>
      </c>
      <c r="C64" s="31">
        <f>'МАКС_2кв._КС,ВМП,ДС,СМП'!C64+'ВТБ_2кв._КС,ВМП,ДС,СМП'!C64</f>
        <v>0</v>
      </c>
      <c r="D64" s="31">
        <f>'МАКС_2кв._КС,ВМП,ДС,СМП'!D64+'ВТБ_2кв._КС,ВМП,ДС,СМП'!D64</f>
        <v>0</v>
      </c>
      <c r="E64" s="31">
        <f>'МАКС_2кв._КС,ВМП,ДС,СМП'!E64+'ВТБ_2кв._КС,ВМП,ДС,СМП'!E64</f>
        <v>91.24799999999999</v>
      </c>
      <c r="F64" s="31">
        <f>'МАКС_2кв._КС,ВМП,ДС,СМП'!F64+'ВТБ_2кв._КС,ВМП,ДС,СМП'!F64</f>
        <v>0</v>
      </c>
      <c r="G64" s="31">
        <f>'МАКС_2кв._КС,ВМП,ДС,СМП'!G64+'ВТБ_2кв._КС,ВМП,ДС,СМП'!G64</f>
        <v>699.99900000000002</v>
      </c>
    </row>
    <row r="65" spans="1:7" ht="15.75">
      <c r="A65" s="12" t="s">
        <v>64</v>
      </c>
      <c r="B65" s="31">
        <f>'МАКС_2кв._КС,ВМП,ДС,СМП'!B65+'ВТБ_2кв._КС,ВМП,ДС,СМП'!B65</f>
        <v>70.754999999999995</v>
      </c>
      <c r="C65" s="31">
        <f>'МАКС_2кв._КС,ВМП,ДС,СМП'!C65+'ВТБ_2кв._КС,ВМП,ДС,СМП'!C65</f>
        <v>0</v>
      </c>
      <c r="D65" s="31">
        <f>'МАКС_2кв._КС,ВМП,ДС,СМП'!D65+'ВТБ_2кв._КС,ВМП,ДС,СМП'!D65</f>
        <v>0</v>
      </c>
      <c r="E65" s="31">
        <f>'МАКС_2кв._КС,ВМП,ДС,СМП'!E65+'ВТБ_2кв._КС,ВМП,ДС,СМП'!E65</f>
        <v>43.752000000000002</v>
      </c>
      <c r="F65" s="31">
        <f>'МАКС_2кв._КС,ВМП,ДС,СМП'!F65+'ВТБ_2кв._КС,ВМП,ДС,СМП'!F65</f>
        <v>0</v>
      </c>
      <c r="G65" s="31">
        <f>'МАКС_2кв._КС,ВМП,ДС,СМП'!G65+'ВТБ_2кв._КС,ВМП,ДС,СМП'!G65</f>
        <v>423</v>
      </c>
    </row>
    <row r="66" spans="1:7" ht="15.75">
      <c r="A66" s="12" t="s">
        <v>65</v>
      </c>
      <c r="B66" s="31">
        <f>'МАКС_2кв._КС,ВМП,ДС,СМП'!B66+'ВТБ_2кв._КС,ВМП,ДС,СМП'!B66</f>
        <v>42.759000000000007</v>
      </c>
      <c r="C66" s="31">
        <f>'МАКС_2кв._КС,ВМП,ДС,СМП'!C66+'ВТБ_2кв._КС,ВМП,ДС,СМП'!C66</f>
        <v>0</v>
      </c>
      <c r="D66" s="31">
        <f>'МАКС_2кв._КС,ВМП,ДС,СМП'!D66+'ВТБ_2кв._КС,ВМП,ДС,СМП'!D66</f>
        <v>0</v>
      </c>
      <c r="E66" s="31">
        <f>'МАКС_2кв._КС,ВМП,ДС,СМП'!E66+'ВТБ_2кв._КС,ВМП,ДС,СМП'!E66</f>
        <v>49.749000000000009</v>
      </c>
      <c r="F66" s="31">
        <f>'МАКС_2кв._КС,ВМП,ДС,СМП'!F66+'ВТБ_2кв._КС,ВМП,ДС,СМП'!F66</f>
        <v>0</v>
      </c>
      <c r="G66" s="31">
        <f>'МАКС_2кв._КС,ВМП,ДС,СМП'!G66+'ВТБ_2кв._КС,ВМП,ДС,СМП'!G66</f>
        <v>416.25</v>
      </c>
    </row>
    <row r="67" spans="1:7" ht="15.75">
      <c r="A67" s="12" t="s">
        <v>66</v>
      </c>
      <c r="B67" s="31">
        <f>'МАКС_2кв._КС,ВМП,ДС,СМП'!B67+'ВТБ_2кв._КС,ВМП,ДС,СМП'!B67</f>
        <v>22.579000000000001</v>
      </c>
      <c r="C67" s="31">
        <f>'МАКС_2кв._КС,ВМП,ДС,СМП'!C67+'ВТБ_2кв._КС,ВМП,ДС,СМП'!C67</f>
        <v>0</v>
      </c>
      <c r="D67" s="31">
        <f>'МАКС_2кв._КС,ВМП,ДС,СМП'!D67+'ВТБ_2кв._КС,ВМП,ДС,СМП'!D67</f>
        <v>0</v>
      </c>
      <c r="E67" s="31">
        <f>'МАКС_2кв._КС,ВМП,ДС,СМП'!E67+'ВТБ_2кв._КС,ВМП,ДС,СМП'!E67</f>
        <v>26.67</v>
      </c>
      <c r="F67" s="31">
        <f>'МАКС_2кв._КС,ВМП,ДС,СМП'!F67+'ВТБ_2кв._КС,ВМП,ДС,СМП'!F67</f>
        <v>0</v>
      </c>
      <c r="G67" s="31">
        <f>'МАКС_2кв._КС,ВМП,ДС,СМП'!G67+'ВТБ_2кв._КС,ВМП,ДС,СМП'!G67</f>
        <v>208.333</v>
      </c>
    </row>
    <row r="68" spans="1:7" ht="15.75">
      <c r="A68" s="12" t="s">
        <v>67</v>
      </c>
      <c r="B68" s="31">
        <f>'МАКС_2кв._КС,ВМП,ДС,СМП'!B68+'ВТБ_2кв._КС,ВМП,ДС,СМП'!B68</f>
        <v>26.504999999999999</v>
      </c>
      <c r="C68" s="31">
        <f>'МАКС_2кв._КС,ВМП,ДС,СМП'!C68+'ВТБ_2кв._КС,ВМП,ДС,СМП'!C68</f>
        <v>0</v>
      </c>
      <c r="D68" s="31">
        <f>'МАКС_2кв._КС,ВМП,ДС,СМП'!D68+'ВТБ_2кв._КС,ВМП,ДС,СМП'!D68</f>
        <v>0</v>
      </c>
      <c r="E68" s="31">
        <f>'МАКС_2кв._КС,ВМП,ДС,СМП'!E68+'ВТБ_2кв._КС,ВМП,ДС,СМП'!E68</f>
        <v>33.302</v>
      </c>
      <c r="F68" s="31">
        <f>'МАКС_2кв._КС,ВМП,ДС,СМП'!F68+'ВТБ_2кв._КС,ВМП,ДС,СМП'!F68</f>
        <v>0</v>
      </c>
      <c r="G68" s="31">
        <f>'МАКС_2кв._КС,ВМП,ДС,СМП'!G68+'ВТБ_2кв._КС,ВМП,ДС,СМП'!G68</f>
        <v>161.85000000000002</v>
      </c>
    </row>
    <row r="69" spans="1:7" ht="15.75">
      <c r="A69" s="12" t="s">
        <v>68</v>
      </c>
      <c r="B69" s="31">
        <f>'МАКС_2кв._КС,ВМП,ДС,СМП'!B69+'ВТБ_2кв._КС,ВМП,ДС,СМП'!B69</f>
        <v>81.227000000000004</v>
      </c>
      <c r="C69" s="31">
        <f>'МАКС_2кв._КС,ВМП,ДС,СМП'!C69+'ВТБ_2кв._КС,ВМП,ДС,СМП'!C69</f>
        <v>0</v>
      </c>
      <c r="D69" s="31">
        <f>'МАКС_2кв._КС,ВМП,ДС,СМП'!D69+'ВТБ_2кв._КС,ВМП,ДС,СМП'!D69</f>
        <v>0</v>
      </c>
      <c r="E69" s="31">
        <f>'МАКС_2кв._КС,ВМП,ДС,СМП'!E69+'ВТБ_2кв._КС,ВМП,ДС,СМП'!E69</f>
        <v>84.408000000000001</v>
      </c>
      <c r="F69" s="31">
        <f>'МАКС_2кв._КС,ВМП,ДС,СМП'!F69+'ВТБ_2кв._КС,ВМП,ДС,СМП'!F69</f>
        <v>0</v>
      </c>
      <c r="G69" s="31">
        <f>'МАКС_2кв._КС,ВМП,ДС,СМП'!G69+'ВТБ_2кв._КС,ВМП,ДС,СМП'!G69</f>
        <v>626.66599999999994</v>
      </c>
    </row>
    <row r="70" spans="1:7" ht="15.75">
      <c r="A70" s="12" t="s">
        <v>69</v>
      </c>
      <c r="B70" s="31">
        <f>'МАКС_2кв._КС,ВМП,ДС,СМП'!B70+'ВТБ_2кв._КС,ВМП,ДС,СМП'!B70</f>
        <v>127.03199999999997</v>
      </c>
      <c r="C70" s="31">
        <f>'МАКС_2кв._КС,ВМП,ДС,СМП'!C70+'ВТБ_2кв._КС,ВМП,ДС,СМП'!C70</f>
        <v>0</v>
      </c>
      <c r="D70" s="31">
        <f>'МАКС_2кв._КС,ВМП,ДС,СМП'!D70+'ВТБ_2кв._КС,ВМП,ДС,СМП'!D70</f>
        <v>0</v>
      </c>
      <c r="E70" s="31">
        <f>'МАКС_2кв._КС,ВМП,ДС,СМП'!E70+'ВТБ_2кв._КС,ВМП,ДС,СМП'!E70</f>
        <v>79.854000000000013</v>
      </c>
      <c r="F70" s="31">
        <f>'МАКС_2кв._КС,ВМП,ДС,СМП'!F70+'ВТБ_2кв._КС,ВМП,ДС,СМП'!F70</f>
        <v>0</v>
      </c>
      <c r="G70" s="31">
        <f>'МАКС_2кв._КС,ВМП,ДС,СМП'!G70+'ВТБ_2кв._КС,ВМП,ДС,СМП'!G70</f>
        <v>610.5</v>
      </c>
    </row>
    <row r="71" spans="1:7" ht="15.75">
      <c r="A71" s="12" t="s">
        <v>70</v>
      </c>
      <c r="B71" s="31">
        <f>'МАКС_2кв._КС,ВМП,ДС,СМП'!B71+'ВТБ_2кв._КС,ВМП,ДС,СМП'!B71</f>
        <v>100.758</v>
      </c>
      <c r="C71" s="31">
        <f>'МАКС_2кв._КС,ВМП,ДС,СМП'!C71+'ВТБ_2кв._КС,ВМП,ДС,СМП'!C71</f>
        <v>0</v>
      </c>
      <c r="D71" s="31">
        <f>'МАКС_2кв._КС,ВМП,ДС,СМП'!D71+'ВТБ_2кв._КС,ВМП,ДС,СМП'!D71</f>
        <v>0</v>
      </c>
      <c r="E71" s="31">
        <f>'МАКС_2кв._КС,ВМП,ДС,СМП'!E71+'ВТБ_2кв._КС,ВМП,ДС,СМП'!E71</f>
        <v>66.254999999999995</v>
      </c>
      <c r="F71" s="31">
        <f>'МАКС_2кв._КС,ВМП,ДС,СМП'!F71+'ВТБ_2кв._КС,ВМП,ДС,СМП'!F71</f>
        <v>0</v>
      </c>
      <c r="G71" s="31">
        <f>'МАКС_2кв._КС,ВМП,ДС,СМП'!G71+'ВТБ_2кв._КС,ВМП,ДС,СМП'!G71</f>
        <v>520.75199999999995</v>
      </c>
    </row>
    <row r="72" spans="1:7" ht="15.75">
      <c r="A72" s="12" t="s">
        <v>71</v>
      </c>
      <c r="B72" s="31">
        <f>'МАКС_2кв._КС,ВМП,ДС,СМП'!B72+'ВТБ_2кв._КС,ВМП,ДС,СМП'!B72</f>
        <v>35.698999999999998</v>
      </c>
      <c r="C72" s="31">
        <f>'МАКС_2кв._КС,ВМП,ДС,СМП'!C72+'ВТБ_2кв._КС,ВМП,ДС,СМП'!C72</f>
        <v>0</v>
      </c>
      <c r="D72" s="31">
        <f>'МАКС_2кв._КС,ВМП,ДС,СМП'!D72+'ВТБ_2кв._КС,ВМП,ДС,СМП'!D72</f>
        <v>0</v>
      </c>
      <c r="E72" s="31">
        <f>'МАКС_2кв._КС,ВМП,ДС,СМП'!E72+'ВТБ_2кв._КС,ВМП,ДС,СМП'!E72</f>
        <v>15.401</v>
      </c>
      <c r="F72" s="31">
        <f>'МАКС_2кв._КС,ВМП,ДС,СМП'!F72+'ВТБ_2кв._КС,ВМП,ДС,СМП'!F72</f>
        <v>0</v>
      </c>
      <c r="G72" s="31">
        <f>'МАКС_2кв._КС,ВМП,ДС,СМП'!G72+'ВТБ_2кв._КС,ВМП,ДС,СМП'!G72</f>
        <v>149.95000000000002</v>
      </c>
    </row>
    <row r="73" spans="1:7" ht="15.75">
      <c r="A73" s="12" t="s">
        <v>126</v>
      </c>
      <c r="B73" s="31">
        <f>'МАКС_2кв._КС,ВМП,ДС,СМП'!B73+'ВТБ_2кв._КС,ВМП,ДС,СМП'!B73</f>
        <v>142.81300000000002</v>
      </c>
      <c r="C73" s="31">
        <f>'МАКС_2кв._КС,ВМП,ДС,СМП'!C73+'ВТБ_2кв._КС,ВМП,ДС,СМП'!C73</f>
        <v>0</v>
      </c>
      <c r="D73" s="31">
        <f>'МАКС_2кв._КС,ВМП,ДС,СМП'!D73+'ВТБ_2кв._КС,ВМП,ДС,СМП'!D73</f>
        <v>0</v>
      </c>
      <c r="E73" s="31">
        <f>'МАКС_2кв._КС,ВМП,ДС,СМП'!E73+'ВТБ_2кв._КС,ВМП,ДС,СМП'!E73</f>
        <v>61.602999999999994</v>
      </c>
      <c r="F73" s="31">
        <f>'МАКС_2кв._КС,ВМП,ДС,СМП'!F73+'ВТБ_2кв._КС,ВМП,ДС,СМП'!F73</f>
        <v>0</v>
      </c>
      <c r="G73" s="31">
        <f>'МАКС_2кв._КС,ВМП,ДС,СМП'!G73+'ВТБ_2кв._КС,ВМП,ДС,СМП'!G73</f>
        <v>599.798</v>
      </c>
    </row>
    <row r="74" spans="1:7" ht="15.75">
      <c r="A74" s="12" t="s">
        <v>127</v>
      </c>
      <c r="B74" s="31">
        <f>'МАКС_2кв._КС,ВМП,ДС,СМП'!B74+'ВТБ_2кв._КС,ВМП,ДС,СМП'!B74</f>
        <v>106.005</v>
      </c>
      <c r="C74" s="31">
        <f>'МАКС_2кв._КС,ВМП,ДС,СМП'!C74+'ВТБ_2кв._КС,ВМП,ДС,СМП'!C74</f>
        <v>0</v>
      </c>
      <c r="D74" s="31">
        <f>'МАКС_2кв._КС,ВМП,ДС,СМП'!D74+'ВТБ_2кв._КС,ВМП,ДС,СМП'!D74</f>
        <v>0</v>
      </c>
      <c r="E74" s="31">
        <f>'МАКС_2кв._КС,ВМП,ДС,СМП'!E74+'ВТБ_2кв._КС,ВМП,ДС,СМП'!E74</f>
        <v>133.20399999999998</v>
      </c>
      <c r="F74" s="31">
        <f>'МАКС_2кв._КС,ВМП,ДС,СМП'!F74+'ВТБ_2кв._КС,ВМП,ДС,СМП'!F74</f>
        <v>0</v>
      </c>
      <c r="G74" s="31">
        <f>'МАКС_2кв._КС,ВМП,ДС,СМП'!G74+'ВТБ_2кв._КС,ВМП,ДС,СМП'!G74</f>
        <v>647.4</v>
      </c>
    </row>
    <row r="75" spans="1:7" ht="15.75">
      <c r="A75" s="12" t="s">
        <v>128</v>
      </c>
      <c r="B75" s="31">
        <f>'МАКС_2кв._КС,ВМП,ДС,СМП'!B75+'ВТБ_2кв._КС,ВМП,ДС,СМП'!B75</f>
        <v>99.197999999999993</v>
      </c>
      <c r="C75" s="31">
        <f>'МАКС_2кв._КС,ВМП,ДС,СМП'!C75+'ВТБ_2кв._КС,ВМП,ДС,СМП'!C75</f>
        <v>0</v>
      </c>
      <c r="D75" s="31">
        <f>'МАКС_2кв._КС,ВМП,ДС,СМП'!D75+'ВТБ_2кв._КС,ВМП,ДС,СМП'!D75</f>
        <v>0</v>
      </c>
      <c r="E75" s="31">
        <f>'МАКС_2кв._КС,ВМП,ДС,СМП'!E75+'ВТБ_2кв._КС,ВМП,ДС,СМП'!E75</f>
        <v>85.442999999999998</v>
      </c>
      <c r="F75" s="31">
        <f>'МАКС_2кв._КС,ВМП,ДС,СМП'!F75+'ВТБ_2кв._КС,ВМП,ДС,СМП'!F75</f>
        <v>0</v>
      </c>
      <c r="G75" s="31">
        <f>'МАКС_2кв._КС,ВМП,ДС,СМП'!G75+'ВТБ_2кв._КС,ВМП,ДС,СМП'!G75</f>
        <v>577.5</v>
      </c>
    </row>
    <row r="76" spans="1:7" s="33" customFormat="1" ht="15.75">
      <c r="A76" s="8" t="s">
        <v>72</v>
      </c>
      <c r="B76" s="32">
        <f>SUM(B64:B75)</f>
        <v>1020.8519999999999</v>
      </c>
      <c r="C76" s="32">
        <f t="shared" ref="C76:G76" si="7">SUM(C64:C75)</f>
        <v>0</v>
      </c>
      <c r="D76" s="32">
        <f t="shared" si="7"/>
        <v>0</v>
      </c>
      <c r="E76" s="32">
        <f t="shared" si="7"/>
        <v>770.88900000000001</v>
      </c>
      <c r="F76" s="32">
        <f t="shared" si="7"/>
        <v>0</v>
      </c>
      <c r="G76" s="32">
        <f t="shared" si="7"/>
        <v>5641.9979999999996</v>
      </c>
    </row>
    <row r="77" spans="1:7" ht="31.5">
      <c r="A77" s="7" t="s">
        <v>73</v>
      </c>
      <c r="B77" s="31">
        <f>'МАКС_2кв._КС,ВМП,ДС,СМП'!B77+'ВТБ_2кв._КС,ВМП,ДС,СМП'!B77</f>
        <v>12.498000000000001</v>
      </c>
      <c r="C77" s="31">
        <f>'МАКС_2кв._КС,ВМП,ДС,СМП'!C77+'ВТБ_2кв._КС,ВМП,ДС,СМП'!C77</f>
        <v>99.998999999999995</v>
      </c>
      <c r="D77" s="31">
        <f>'МАКС_2кв._КС,ВМП,ДС,СМП'!D77+'ВТБ_2кв._КС,ВМП,ДС,СМП'!D77</f>
        <v>0</v>
      </c>
      <c r="E77" s="31">
        <f>'МАКС_2кв._КС,ВМП,ДС,СМП'!E77+'ВТБ_2кв._КС,ВМП,ДС,СМП'!E77</f>
        <v>906.59399999999994</v>
      </c>
      <c r="F77" s="31">
        <f>'МАКС_2кв._КС,ВМП,ДС,СМП'!F77+'ВТБ_2кв._КС,ВМП,ДС,СМП'!F77</f>
        <v>0</v>
      </c>
      <c r="G77" s="31">
        <f>'МАКС_2кв._КС,ВМП,ДС,СМП'!G77+'ВТБ_2кв._КС,ВМП,ДС,СМП'!G77</f>
        <v>0</v>
      </c>
    </row>
    <row r="78" spans="1:7" ht="31.5">
      <c r="A78" s="11" t="s">
        <v>74</v>
      </c>
      <c r="B78" s="31">
        <f>'МАКС_2кв._КС,ВМП,ДС,СМП'!B78+'ВТБ_2кв._КС,ВМП,ДС,СМП'!B78</f>
        <v>400.77900000000005</v>
      </c>
      <c r="C78" s="31">
        <f>'МАКС_2кв._КС,ВМП,ДС,СМП'!C78+'ВТБ_2кв._КС,ВМП,ДС,СМП'!C78</f>
        <v>99.998999999999995</v>
      </c>
      <c r="D78" s="31">
        <f>'МАКС_2кв._КС,ВМП,ДС,СМП'!D78+'ВТБ_2кв._КС,ВМП,ДС,СМП'!D78</f>
        <v>0</v>
      </c>
      <c r="E78" s="31">
        <f>'МАКС_2кв._КС,ВМП,ДС,СМП'!E78+'ВТБ_2кв._КС,ВМП,ДС,СМП'!E78</f>
        <v>201.96299999999997</v>
      </c>
      <c r="F78" s="31">
        <f>'МАКС_2кв._КС,ВМП,ДС,СМП'!F78+'ВТБ_2кв._КС,ВМП,ДС,СМП'!F78</f>
        <v>0</v>
      </c>
      <c r="G78" s="31">
        <f>'МАКС_2кв._КС,ВМП,ДС,СМП'!G78+'ВТБ_2кв._КС,ВМП,ДС,СМП'!G78</f>
        <v>0</v>
      </c>
    </row>
    <row r="79" spans="1:7" ht="47.25">
      <c r="A79" s="11" t="s">
        <v>75</v>
      </c>
      <c r="B79" s="31">
        <f>'МАКС_2кв._КС,ВМП,ДС,СМП'!B79+'ВТБ_2кв._КС,ВМП,ДС,СМП'!B79</f>
        <v>0</v>
      </c>
      <c r="C79" s="31">
        <f>'МАКС_2кв._КС,ВМП,ДС,СМП'!C79+'ВТБ_2кв._КС,ВМП,ДС,СМП'!C79</f>
        <v>0.498</v>
      </c>
      <c r="D79" s="31">
        <f>'МАКС_2кв._КС,ВМП,ДС,СМП'!D79+'ВТБ_2кв._КС,ВМП,ДС,СМП'!D79</f>
        <v>0</v>
      </c>
      <c r="E79" s="31">
        <f>'МАКС_2кв._КС,ВМП,ДС,СМП'!E79+'ВТБ_2кв._КС,ВМП,ДС,СМП'!E79</f>
        <v>0</v>
      </c>
      <c r="F79" s="31">
        <f>'МАКС_2кв._КС,ВМП,ДС,СМП'!F79+'ВТБ_2кв._КС,ВМП,ДС,СМП'!F79</f>
        <v>0</v>
      </c>
      <c r="G79" s="31">
        <f>'МАКС_2кв._КС,ВМП,ДС,СМП'!G79+'ВТБ_2кв._КС,ВМП,ДС,СМП'!G79</f>
        <v>0</v>
      </c>
    </row>
    <row r="80" spans="1:7" s="33" customFormat="1" ht="15.75">
      <c r="A80" s="6" t="s">
        <v>76</v>
      </c>
      <c r="B80" s="32">
        <f>SUM(B77:B79)</f>
        <v>413.27700000000004</v>
      </c>
      <c r="C80" s="32">
        <f t="shared" ref="C80:G80" si="8">SUM(C77:C79)</f>
        <v>200.49599999999998</v>
      </c>
      <c r="D80" s="32">
        <f t="shared" si="8"/>
        <v>0</v>
      </c>
      <c r="E80" s="32">
        <f t="shared" si="8"/>
        <v>1108.5569999999998</v>
      </c>
      <c r="F80" s="32">
        <f t="shared" si="8"/>
        <v>0</v>
      </c>
      <c r="G80" s="32">
        <f t="shared" si="8"/>
        <v>0</v>
      </c>
    </row>
    <row r="81" spans="1:7" s="33" customFormat="1" ht="15.75">
      <c r="A81" s="34"/>
      <c r="B81" s="32">
        <f t="shared" ref="B81:G81" si="9">B6+B12+B19+B31+B36+B53+B63+B76+B80</f>
        <v>38412.423000000003</v>
      </c>
      <c r="C81" s="32">
        <f t="shared" si="9"/>
        <v>1046.0370000000003</v>
      </c>
      <c r="D81" s="32">
        <f t="shared" si="9"/>
        <v>601.77300000000002</v>
      </c>
      <c r="E81" s="32">
        <f t="shared" si="9"/>
        <v>14587.381999999998</v>
      </c>
      <c r="F81" s="32">
        <f t="shared" si="9"/>
        <v>235.01099999999997</v>
      </c>
      <c r="G81" s="32">
        <f t="shared" si="9"/>
        <v>73712.318999999989</v>
      </c>
    </row>
    <row r="83" spans="1:7">
      <c r="C83" s="35"/>
    </row>
    <row r="84" spans="1:7" ht="48.75" customHeight="1">
      <c r="A84" s="42" t="s">
        <v>140</v>
      </c>
      <c r="B84" s="36">
        <f>B52+B30+B75</f>
        <v>755.93</v>
      </c>
      <c r="C84" s="36">
        <f t="shared" ref="C84:G84" si="10">C52+C30+C75</f>
        <v>0</v>
      </c>
      <c r="D84" s="36">
        <f t="shared" si="10"/>
        <v>0</v>
      </c>
      <c r="E84" s="36">
        <f t="shared" si="10"/>
        <v>280.14499999999998</v>
      </c>
      <c r="F84" s="36">
        <f t="shared" si="10"/>
        <v>0</v>
      </c>
      <c r="G84" s="36">
        <f t="shared" si="10"/>
        <v>2218.5169999999998</v>
      </c>
    </row>
    <row r="85" spans="1:7" ht="49.5" customHeight="1">
      <c r="A85" s="42" t="s">
        <v>142</v>
      </c>
      <c r="B85" s="36">
        <f>B35+B74</f>
        <v>506.01599999999996</v>
      </c>
      <c r="C85" s="36">
        <f t="shared" ref="C85:G85" si="11">C35+C74</f>
        <v>0</v>
      </c>
      <c r="D85" s="36">
        <f t="shared" si="11"/>
        <v>0</v>
      </c>
      <c r="E85" s="36">
        <f t="shared" si="11"/>
        <v>1037.21</v>
      </c>
      <c r="F85" s="36">
        <f t="shared" si="11"/>
        <v>0</v>
      </c>
      <c r="G85" s="36">
        <f t="shared" si="11"/>
        <v>647.4</v>
      </c>
    </row>
    <row r="86" spans="1:7" ht="45" customHeight="1">
      <c r="A86" s="42" t="s">
        <v>143</v>
      </c>
      <c r="B86" s="36">
        <f>B51+B73</f>
        <v>1427.8180000000002</v>
      </c>
      <c r="C86" s="36">
        <f t="shared" ref="C86:G86" si="12">C51+C73</f>
        <v>0</v>
      </c>
      <c r="D86" s="36">
        <f t="shared" si="12"/>
        <v>0</v>
      </c>
      <c r="E86" s="36">
        <f t="shared" si="12"/>
        <v>661.60699999999997</v>
      </c>
      <c r="F86" s="36">
        <f t="shared" si="12"/>
        <v>0</v>
      </c>
      <c r="G86" s="36">
        <f t="shared" si="12"/>
        <v>599.798</v>
      </c>
    </row>
  </sheetData>
  <mergeCells count="1">
    <mergeCell ref="A2:G2"/>
  </mergeCells>
  <pageMargins left="0.39370078740157483" right="0.39370078740157483" top="0.39370078740157483" bottom="0.39370078740157483" header="0.11811023622047244" footer="0.1181102362204724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86" sqref="A86"/>
    </sheetView>
  </sheetViews>
  <sheetFormatPr defaultRowHeight="15"/>
  <cols>
    <col min="1" max="1" width="70.140625" style="10" customWidth="1"/>
    <col min="2" max="7" width="22.42578125" style="10" customWidth="1"/>
    <col min="8" max="16384" width="9.140625" style="10"/>
  </cols>
  <sheetData>
    <row r="1" spans="1:7" ht="15.75">
      <c r="G1" s="26" t="s">
        <v>117</v>
      </c>
    </row>
    <row r="2" spans="1:7" ht="51" customHeight="1">
      <c r="A2" s="45" t="s">
        <v>130</v>
      </c>
      <c r="B2" s="45"/>
      <c r="C2" s="45"/>
      <c r="D2" s="45"/>
      <c r="E2" s="45"/>
      <c r="F2" s="45"/>
      <c r="G2" s="45"/>
    </row>
    <row r="3" spans="1:7" s="30" customFormat="1" ht="71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</row>
    <row r="4" spans="1:7" ht="31.5">
      <c r="A4" s="11" t="s">
        <v>7</v>
      </c>
      <c r="B4" s="31">
        <v>89.425847121320942</v>
      </c>
      <c r="C4" s="31">
        <v>3.0810514342651003</v>
      </c>
      <c r="D4" s="31">
        <v>0</v>
      </c>
      <c r="E4" s="31">
        <v>61.845998726929082</v>
      </c>
      <c r="F4" s="31">
        <v>0</v>
      </c>
      <c r="G4" s="31">
        <v>0</v>
      </c>
    </row>
    <row r="5" spans="1:7" ht="15.75">
      <c r="A5" s="11" t="s">
        <v>8</v>
      </c>
      <c r="B5" s="31">
        <v>1.4430766061092828</v>
      </c>
      <c r="C5" s="31">
        <v>13.086579485358216</v>
      </c>
      <c r="D5" s="31">
        <v>0</v>
      </c>
      <c r="E5" s="31">
        <v>8.2387186045902556</v>
      </c>
      <c r="F5" s="31">
        <v>0</v>
      </c>
      <c r="G5" s="31">
        <v>0</v>
      </c>
    </row>
    <row r="6" spans="1:7" s="33" customFormat="1" ht="15.75">
      <c r="A6" s="6" t="s">
        <v>9</v>
      </c>
      <c r="B6" s="32">
        <f>SUM(B4:B5)</f>
        <v>90.868923727430229</v>
      </c>
      <c r="C6" s="32">
        <f t="shared" ref="C6:G6" si="0">SUM(C4:C5)</f>
        <v>16.167630919623317</v>
      </c>
      <c r="D6" s="32">
        <f t="shared" si="0"/>
        <v>0</v>
      </c>
      <c r="E6" s="32">
        <f t="shared" si="0"/>
        <v>70.084717331519343</v>
      </c>
      <c r="F6" s="32">
        <f t="shared" si="0"/>
        <v>0</v>
      </c>
      <c r="G6" s="32">
        <f t="shared" si="0"/>
        <v>0</v>
      </c>
    </row>
    <row r="7" spans="1:7" ht="15.75">
      <c r="A7" s="11" t="s">
        <v>10</v>
      </c>
      <c r="B7" s="31">
        <v>770.92514416702545</v>
      </c>
      <c r="C7" s="31">
        <v>3.0753461734555296</v>
      </c>
      <c r="D7" s="31">
        <v>9.7221714459552082</v>
      </c>
      <c r="E7" s="31">
        <v>0</v>
      </c>
      <c r="F7" s="31">
        <v>0</v>
      </c>
      <c r="G7" s="31">
        <v>0</v>
      </c>
    </row>
    <row r="8" spans="1:7" ht="31.5">
      <c r="A8" s="11" t="s">
        <v>11</v>
      </c>
      <c r="B8" s="31">
        <v>509.91308739003011</v>
      </c>
      <c r="C8" s="31">
        <v>42.809734513274336</v>
      </c>
      <c r="D8" s="31">
        <v>0</v>
      </c>
      <c r="E8" s="31">
        <v>582.00042952029526</v>
      </c>
      <c r="F8" s="31">
        <v>0</v>
      </c>
      <c r="G8" s="31">
        <v>0</v>
      </c>
    </row>
    <row r="9" spans="1:7" ht="31.5">
      <c r="A9" s="11" t="s">
        <v>12</v>
      </c>
      <c r="B9" s="31">
        <v>860.44079074733008</v>
      </c>
      <c r="C9" s="31">
        <v>27.755155908989387</v>
      </c>
      <c r="D9" s="31">
        <v>16.695365021993531</v>
      </c>
      <c r="E9" s="31">
        <v>176.00247887323943</v>
      </c>
      <c r="F9" s="31">
        <v>12.394614084507044</v>
      </c>
      <c r="G9" s="31">
        <v>0</v>
      </c>
    </row>
    <row r="10" spans="1:7" ht="15.75">
      <c r="A10" s="11" t="s">
        <v>13</v>
      </c>
      <c r="B10" s="31">
        <v>320.95277057356611</v>
      </c>
      <c r="C10" s="31">
        <v>41</v>
      </c>
      <c r="D10" s="31">
        <v>41.025360972568578</v>
      </c>
      <c r="E10" s="31">
        <v>33.000428571428571</v>
      </c>
      <c r="F10" s="31">
        <v>5.3569285714285719</v>
      </c>
      <c r="G10" s="31">
        <v>0</v>
      </c>
    </row>
    <row r="11" spans="1:7" ht="15.75">
      <c r="A11" s="11" t="s">
        <v>14</v>
      </c>
      <c r="B11" s="31">
        <v>3312.1461854053373</v>
      </c>
      <c r="C11" s="31">
        <v>205.85285714285718</v>
      </c>
      <c r="D11" s="31">
        <v>79.587272037435184</v>
      </c>
      <c r="E11" s="31">
        <v>182.83431539888684</v>
      </c>
      <c r="F11" s="31">
        <v>3.3978923933209644</v>
      </c>
      <c r="G11" s="31">
        <v>36.376728110599082</v>
      </c>
    </row>
    <row r="12" spans="1:7" s="33" customFormat="1" ht="15.75">
      <c r="A12" s="6" t="s">
        <v>15</v>
      </c>
      <c r="B12" s="32">
        <f>SUM(B7:B11)</f>
        <v>5774.3779782832898</v>
      </c>
      <c r="C12" s="32">
        <f t="shared" ref="C12:G12" si="1">SUM(C7:C11)</f>
        <v>320.49309373857642</v>
      </c>
      <c r="D12" s="32">
        <f t="shared" si="1"/>
        <v>147.03016947795248</v>
      </c>
      <c r="E12" s="32">
        <f t="shared" si="1"/>
        <v>973.83765236385</v>
      </c>
      <c r="F12" s="32">
        <f t="shared" si="1"/>
        <v>21.149435049256581</v>
      </c>
      <c r="G12" s="32">
        <f t="shared" si="1"/>
        <v>36.376728110599082</v>
      </c>
    </row>
    <row r="13" spans="1:7" ht="15.75">
      <c r="A13" s="12" t="s">
        <v>16</v>
      </c>
      <c r="B13" s="31">
        <v>48.991104931794332</v>
      </c>
      <c r="C13" s="31">
        <v>0</v>
      </c>
      <c r="D13" s="31">
        <v>3.547589716684155</v>
      </c>
      <c r="E13" s="31">
        <v>20.103216456800688</v>
      </c>
      <c r="F13" s="31">
        <v>0</v>
      </c>
      <c r="G13" s="31">
        <v>151.73306173410404</v>
      </c>
    </row>
    <row r="14" spans="1:7" ht="15.75">
      <c r="A14" s="12" t="s">
        <v>18</v>
      </c>
      <c r="B14" s="31">
        <v>30.990043795620437</v>
      </c>
      <c r="C14" s="31">
        <v>0</v>
      </c>
      <c r="D14" s="31">
        <v>0</v>
      </c>
      <c r="E14" s="31">
        <v>9.9059113300492623</v>
      </c>
      <c r="F14" s="31">
        <v>0</v>
      </c>
      <c r="G14" s="31">
        <v>48.443231254798256</v>
      </c>
    </row>
    <row r="15" spans="1:7" ht="31.5">
      <c r="A15" s="11" t="s">
        <v>19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ht="15.75">
      <c r="A16" s="11" t="s">
        <v>20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.75">
      <c r="A17" s="11" t="s">
        <v>21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>
      <c r="A18" s="11" t="s">
        <v>22</v>
      </c>
      <c r="B18" s="31">
        <v>0</v>
      </c>
      <c r="C18" s="31">
        <v>0</v>
      </c>
      <c r="D18" s="31">
        <v>0</v>
      </c>
      <c r="E18" s="31">
        <v>1.0266063378971313</v>
      </c>
      <c r="F18" s="31">
        <v>0</v>
      </c>
      <c r="G18" s="31">
        <v>0</v>
      </c>
    </row>
    <row r="19" spans="1:7" s="33" customFormat="1" ht="15.75">
      <c r="A19" s="6" t="s">
        <v>23</v>
      </c>
      <c r="B19" s="32">
        <f>SUM(B13:B18)</f>
        <v>79.981148727414762</v>
      </c>
      <c r="C19" s="32">
        <f t="shared" ref="C19:G19" si="2">SUM(C13:C18)</f>
        <v>0</v>
      </c>
      <c r="D19" s="32">
        <f t="shared" si="2"/>
        <v>3.547589716684155</v>
      </c>
      <c r="E19" s="32">
        <f t="shared" si="2"/>
        <v>31.035734124747083</v>
      </c>
      <c r="F19" s="32">
        <f t="shared" si="2"/>
        <v>0</v>
      </c>
      <c r="G19" s="32">
        <f t="shared" si="2"/>
        <v>200.1762929889023</v>
      </c>
    </row>
    <row r="20" spans="1:7" ht="15.75">
      <c r="A20" s="12" t="s">
        <v>24</v>
      </c>
      <c r="B20" s="31">
        <v>0</v>
      </c>
      <c r="C20" s="31">
        <v>0</v>
      </c>
      <c r="D20" s="31">
        <v>0</v>
      </c>
      <c r="E20" s="31">
        <v>120.61403276255361</v>
      </c>
      <c r="F20" s="31">
        <v>0</v>
      </c>
      <c r="G20" s="31">
        <v>829.89652188365653</v>
      </c>
    </row>
    <row r="21" spans="1:7" ht="15.75">
      <c r="A21" s="12" t="s">
        <v>25</v>
      </c>
      <c r="B21" s="31">
        <v>222.34350686585981</v>
      </c>
      <c r="C21" s="31">
        <v>0</v>
      </c>
      <c r="D21" s="31">
        <v>0</v>
      </c>
      <c r="E21" s="31">
        <v>264.38749157897286</v>
      </c>
      <c r="F21" s="31">
        <v>0</v>
      </c>
      <c r="G21" s="31">
        <v>1394.73414181564</v>
      </c>
    </row>
    <row r="22" spans="1:7" ht="15.75">
      <c r="A22" s="11" t="s">
        <v>26</v>
      </c>
      <c r="B22" s="31">
        <v>0</v>
      </c>
      <c r="C22" s="31">
        <v>0</v>
      </c>
      <c r="D22" s="31">
        <v>0</v>
      </c>
      <c r="E22" s="31">
        <v>140.60418228036883</v>
      </c>
      <c r="F22" s="31">
        <v>0</v>
      </c>
      <c r="G22" s="31">
        <v>0</v>
      </c>
    </row>
    <row r="23" spans="1:7" ht="15.75">
      <c r="A23" s="12" t="s">
        <v>27</v>
      </c>
      <c r="B23" s="31">
        <v>164.07745098039214</v>
      </c>
      <c r="C23" s="31">
        <v>0</v>
      </c>
      <c r="D23" s="31">
        <v>0</v>
      </c>
      <c r="E23" s="31">
        <v>101.4821940071735</v>
      </c>
      <c r="F23" s="31">
        <v>0</v>
      </c>
      <c r="G23" s="31">
        <v>733.1975267930751</v>
      </c>
    </row>
    <row r="24" spans="1:7" ht="15.75">
      <c r="A24" s="12" t="s">
        <v>28</v>
      </c>
      <c r="B24" s="31">
        <v>0.89980872292736624</v>
      </c>
      <c r="C24" s="31">
        <v>0</v>
      </c>
      <c r="D24" s="31">
        <v>0</v>
      </c>
      <c r="E24" s="31">
        <v>0.33289005503126762</v>
      </c>
      <c r="F24" s="31">
        <v>0</v>
      </c>
      <c r="G24" s="31">
        <v>5.6230031948881791</v>
      </c>
    </row>
    <row r="25" spans="1:7" ht="15.75">
      <c r="A25" s="12" t="s">
        <v>29</v>
      </c>
      <c r="B25" s="31">
        <v>1.0001414634146342</v>
      </c>
      <c r="C25" s="31">
        <v>0</v>
      </c>
      <c r="D25" s="31">
        <v>0</v>
      </c>
      <c r="E25" s="31">
        <v>0.53667378623784689</v>
      </c>
      <c r="F25" s="31">
        <v>0</v>
      </c>
      <c r="G25" s="31">
        <v>20.860664405342384</v>
      </c>
    </row>
    <row r="26" spans="1:7" ht="15.75">
      <c r="A26" s="12" t="s">
        <v>17</v>
      </c>
      <c r="B26" s="31">
        <v>515.15920059851305</v>
      </c>
      <c r="C26" s="31">
        <v>0</v>
      </c>
      <c r="D26" s="31">
        <v>39.238049258147697</v>
      </c>
      <c r="E26" s="31">
        <v>231.47000930738247</v>
      </c>
      <c r="F26" s="31">
        <v>0</v>
      </c>
      <c r="G26" s="31">
        <v>1950.7980366357067</v>
      </c>
    </row>
    <row r="27" spans="1:7" ht="15.75">
      <c r="A27" s="12" t="s">
        <v>30</v>
      </c>
      <c r="B27" s="31">
        <v>258.34746171109572</v>
      </c>
      <c r="C27" s="31">
        <v>0</v>
      </c>
      <c r="D27" s="31">
        <v>0</v>
      </c>
      <c r="E27" s="31">
        <v>116.39048278343328</v>
      </c>
      <c r="F27" s="31">
        <v>0</v>
      </c>
      <c r="G27" s="31">
        <v>854.51494848156199</v>
      </c>
    </row>
    <row r="28" spans="1:7" ht="15.75">
      <c r="A28" s="12" t="s">
        <v>31</v>
      </c>
      <c r="B28" s="31">
        <v>245.22788602941182</v>
      </c>
      <c r="C28" s="31">
        <v>0</v>
      </c>
      <c r="D28" s="31">
        <v>0</v>
      </c>
      <c r="E28" s="31">
        <v>102.26861959740727</v>
      </c>
      <c r="F28" s="31">
        <v>0</v>
      </c>
      <c r="G28" s="31">
        <v>620.72906609746747</v>
      </c>
    </row>
    <row r="29" spans="1:7" ht="15.75">
      <c r="A29" s="7" t="s">
        <v>32</v>
      </c>
      <c r="B29" s="31">
        <v>0</v>
      </c>
      <c r="C29" s="31">
        <v>0</v>
      </c>
      <c r="D29" s="31">
        <v>0</v>
      </c>
      <c r="E29" s="31">
        <v>6.435270390488304</v>
      </c>
      <c r="F29" s="31">
        <v>0</v>
      </c>
      <c r="G29" s="31">
        <v>0</v>
      </c>
    </row>
    <row r="30" spans="1:7" ht="15.75">
      <c r="A30" s="7" t="s">
        <v>122</v>
      </c>
      <c r="B30" s="31">
        <v>146.29621568627448</v>
      </c>
      <c r="C30" s="31">
        <v>0</v>
      </c>
      <c r="D30" s="31">
        <v>0</v>
      </c>
      <c r="E30" s="31">
        <v>64.126011488450828</v>
      </c>
      <c r="F30" s="31">
        <v>0</v>
      </c>
      <c r="G30" s="31">
        <v>553.81553058348652</v>
      </c>
    </row>
    <row r="31" spans="1:7" s="33" customFormat="1" ht="15.75">
      <c r="A31" s="8" t="s">
        <v>33</v>
      </c>
      <c r="B31" s="32">
        <f>SUM(B20:B30)</f>
        <v>1553.3516720578891</v>
      </c>
      <c r="C31" s="32">
        <f t="shared" ref="C31:G31" si="3">SUM(C20:C30)</f>
        <v>0</v>
      </c>
      <c r="D31" s="32">
        <f t="shared" si="3"/>
        <v>39.238049258147697</v>
      </c>
      <c r="E31" s="32">
        <f t="shared" si="3"/>
        <v>1148.6478580375001</v>
      </c>
      <c r="F31" s="32">
        <f t="shared" si="3"/>
        <v>0</v>
      </c>
      <c r="G31" s="32">
        <f t="shared" si="3"/>
        <v>6964.1694398908248</v>
      </c>
    </row>
    <row r="32" spans="1:7" ht="15.75">
      <c r="A32" s="11" t="s">
        <v>34</v>
      </c>
      <c r="B32" s="31">
        <v>17.578180238572422</v>
      </c>
      <c r="C32" s="31">
        <v>0</v>
      </c>
      <c r="D32" s="31">
        <v>0</v>
      </c>
      <c r="E32" s="31">
        <v>58.113168141592929</v>
      </c>
      <c r="F32" s="31">
        <v>0</v>
      </c>
      <c r="G32" s="31">
        <v>0</v>
      </c>
    </row>
    <row r="33" spans="1:7" ht="15.75">
      <c r="A33" s="12" t="s">
        <v>35</v>
      </c>
      <c r="B33" s="31">
        <v>30.38051691741552</v>
      </c>
      <c r="C33" s="31">
        <v>0</v>
      </c>
      <c r="D33" s="31">
        <v>0</v>
      </c>
      <c r="E33" s="31">
        <v>0.52634369022546168</v>
      </c>
      <c r="F33" s="31">
        <v>0</v>
      </c>
      <c r="G33" s="31">
        <v>8.4306064746525902</v>
      </c>
    </row>
    <row r="34" spans="1:7" ht="31.5">
      <c r="A34" s="7" t="s">
        <v>44</v>
      </c>
      <c r="B34" s="31">
        <v>143.74650566037735</v>
      </c>
      <c r="C34" s="31">
        <v>0.89748662612377184</v>
      </c>
      <c r="D34" s="31">
        <v>0</v>
      </c>
      <c r="E34" s="31">
        <v>12.316187905513205</v>
      </c>
      <c r="F34" s="31">
        <v>0</v>
      </c>
      <c r="G34" s="31">
        <v>0</v>
      </c>
    </row>
    <row r="35" spans="1:7" ht="15.75">
      <c r="A35" s="11" t="s">
        <v>123</v>
      </c>
      <c r="B35" s="31">
        <v>70.313248289150152</v>
      </c>
      <c r="C35" s="31">
        <v>0</v>
      </c>
      <c r="D35" s="31">
        <v>0</v>
      </c>
      <c r="E35" s="31">
        <v>233.6015504424779</v>
      </c>
      <c r="F35" s="31">
        <v>0</v>
      </c>
      <c r="G35" s="31">
        <v>0</v>
      </c>
    </row>
    <row r="36" spans="1:7" s="33" customFormat="1" ht="15.75">
      <c r="A36" s="13" t="s">
        <v>36</v>
      </c>
      <c r="B36" s="32">
        <f>SUM(B32:B35)</f>
        <v>262.01845110551545</v>
      </c>
      <c r="C36" s="32">
        <f t="shared" ref="C36:G36" si="4">SUM(C32:C35)</f>
        <v>0.89748662612377184</v>
      </c>
      <c r="D36" s="32">
        <f t="shared" si="4"/>
        <v>0</v>
      </c>
      <c r="E36" s="32">
        <f t="shared" si="4"/>
        <v>304.5572501798095</v>
      </c>
      <c r="F36" s="32">
        <f t="shared" si="4"/>
        <v>0</v>
      </c>
      <c r="G36" s="32">
        <f t="shared" si="4"/>
        <v>8.4306064746525902</v>
      </c>
    </row>
    <row r="37" spans="1:7" ht="15.75">
      <c r="A37" s="11" t="s">
        <v>37</v>
      </c>
      <c r="B37" s="31">
        <v>275.63179586039007</v>
      </c>
      <c r="C37" s="31">
        <v>0.501</v>
      </c>
      <c r="D37" s="31">
        <v>0</v>
      </c>
      <c r="E37" s="31">
        <v>399.94389359129389</v>
      </c>
      <c r="F37" s="31">
        <v>36.276420798065296</v>
      </c>
      <c r="G37" s="31">
        <v>0</v>
      </c>
    </row>
    <row r="38" spans="1:7" ht="31.5">
      <c r="A38" s="11" t="s">
        <v>38</v>
      </c>
      <c r="B38" s="31">
        <v>59.210689912826894</v>
      </c>
      <c r="C38" s="31">
        <v>0</v>
      </c>
      <c r="D38" s="31">
        <v>0</v>
      </c>
      <c r="E38" s="31">
        <v>31.126064979208117</v>
      </c>
      <c r="F38" s="31">
        <v>0</v>
      </c>
      <c r="G38" s="31">
        <v>0</v>
      </c>
    </row>
    <row r="39" spans="1:7" ht="15.75">
      <c r="A39" s="12" t="s">
        <v>39</v>
      </c>
      <c r="B39" s="31">
        <v>30.17777146568455</v>
      </c>
      <c r="C39" s="31">
        <v>0</v>
      </c>
      <c r="D39" s="31">
        <v>0</v>
      </c>
      <c r="E39" s="31">
        <v>4.2502817687376213</v>
      </c>
      <c r="F39" s="31">
        <v>0</v>
      </c>
      <c r="G39" s="31">
        <v>28.463178009701604</v>
      </c>
    </row>
    <row r="40" spans="1:7" ht="15.75">
      <c r="A40" s="12" t="s">
        <v>40</v>
      </c>
      <c r="B40" s="31">
        <v>178.94142547033286</v>
      </c>
      <c r="C40" s="31">
        <v>0</v>
      </c>
      <c r="D40" s="31">
        <v>0</v>
      </c>
      <c r="E40" s="31">
        <v>46.331186440677968</v>
      </c>
      <c r="F40" s="31">
        <v>0</v>
      </c>
      <c r="G40" s="31">
        <v>377.81047601818346</v>
      </c>
    </row>
    <row r="41" spans="1:7" ht="15.75">
      <c r="A41" s="12" t="s">
        <v>41</v>
      </c>
      <c r="B41" s="31">
        <v>1326.0468207861427</v>
      </c>
      <c r="C41" s="31">
        <v>0</v>
      </c>
      <c r="D41" s="31">
        <v>0</v>
      </c>
      <c r="E41" s="31">
        <v>493.86546293877586</v>
      </c>
      <c r="F41" s="31">
        <v>0</v>
      </c>
      <c r="G41" s="31">
        <v>3690.3599437831836</v>
      </c>
    </row>
    <row r="42" spans="1:7" ht="15.75">
      <c r="A42" s="12" t="s">
        <v>42</v>
      </c>
      <c r="B42" s="31">
        <v>292.287664965467</v>
      </c>
      <c r="C42" s="31">
        <v>0</v>
      </c>
      <c r="D42" s="31">
        <v>0</v>
      </c>
      <c r="E42" s="31">
        <v>103.05236643519855</v>
      </c>
      <c r="F42" s="31">
        <v>0</v>
      </c>
      <c r="G42" s="31">
        <v>736.99606697973297</v>
      </c>
    </row>
    <row r="43" spans="1:7" ht="15.75">
      <c r="A43" s="12" t="s">
        <v>43</v>
      </c>
      <c r="B43" s="31">
        <v>1317.1708942172074</v>
      </c>
      <c r="C43" s="31">
        <v>0</v>
      </c>
      <c r="D43" s="31">
        <v>0</v>
      </c>
      <c r="E43" s="31">
        <v>377.23439429928743</v>
      </c>
      <c r="F43" s="31">
        <v>0</v>
      </c>
      <c r="G43" s="31">
        <v>3951.2631907262048</v>
      </c>
    </row>
    <row r="44" spans="1:7" ht="31.5">
      <c r="A44" s="7" t="s">
        <v>45</v>
      </c>
      <c r="B44" s="31">
        <v>2419.8875457173776</v>
      </c>
      <c r="C44" s="31">
        <v>2.9843999999999999</v>
      </c>
      <c r="D44" s="31">
        <v>0</v>
      </c>
      <c r="E44" s="31">
        <v>359.00752741935474</v>
      </c>
      <c r="F44" s="31">
        <v>0</v>
      </c>
      <c r="G44" s="31">
        <v>3988.0455046421616</v>
      </c>
    </row>
    <row r="45" spans="1:7" ht="15.75">
      <c r="A45" s="11" t="s">
        <v>46</v>
      </c>
      <c r="B45" s="31">
        <v>517.77394530243907</v>
      </c>
      <c r="C45" s="31">
        <v>0</v>
      </c>
      <c r="D45" s="31">
        <v>0</v>
      </c>
      <c r="E45" s="31">
        <v>5.9212113646181441</v>
      </c>
      <c r="F45" s="31">
        <v>0</v>
      </c>
      <c r="G45" s="31">
        <v>0</v>
      </c>
    </row>
    <row r="46" spans="1:7" ht="15.75">
      <c r="A46" s="7" t="s">
        <v>47</v>
      </c>
      <c r="B46" s="31">
        <v>12.499500000000001</v>
      </c>
      <c r="C46" s="31">
        <v>0</v>
      </c>
      <c r="D46" s="31">
        <v>0</v>
      </c>
      <c r="E46" s="31">
        <v>3.9065624999999997</v>
      </c>
      <c r="F46" s="31">
        <v>0</v>
      </c>
      <c r="G46" s="31">
        <v>0</v>
      </c>
    </row>
    <row r="47" spans="1:7" ht="31.5">
      <c r="A47" s="7" t="s">
        <v>48</v>
      </c>
      <c r="B47" s="31">
        <v>220.04342714387232</v>
      </c>
      <c r="C47" s="31">
        <v>0</v>
      </c>
      <c r="D47" s="31">
        <v>0</v>
      </c>
      <c r="E47" s="31">
        <v>12.999999999999998</v>
      </c>
      <c r="F47" s="31">
        <v>0</v>
      </c>
      <c r="G47" s="31">
        <v>0</v>
      </c>
    </row>
    <row r="48" spans="1:7" ht="15.75">
      <c r="A48" s="11" t="s">
        <v>49</v>
      </c>
      <c r="B48" s="31">
        <v>0</v>
      </c>
      <c r="C48" s="31">
        <v>0</v>
      </c>
      <c r="D48" s="31">
        <v>0</v>
      </c>
      <c r="E48" s="31">
        <v>0.53614285714285714</v>
      </c>
      <c r="F48" s="31">
        <v>0</v>
      </c>
      <c r="G48" s="31">
        <v>0</v>
      </c>
    </row>
    <row r="49" spans="1:7" ht="15.75">
      <c r="A49" s="11" t="s">
        <v>50</v>
      </c>
      <c r="B49" s="31">
        <v>0</v>
      </c>
      <c r="C49" s="31">
        <v>0</v>
      </c>
      <c r="D49" s="31">
        <v>0</v>
      </c>
      <c r="E49" s="31">
        <v>9.8684210526315788</v>
      </c>
      <c r="F49" s="31">
        <v>0</v>
      </c>
      <c r="G49" s="31">
        <v>0</v>
      </c>
    </row>
    <row r="50" spans="1:7" ht="15.75">
      <c r="A50" s="11" t="s">
        <v>51</v>
      </c>
      <c r="B50" s="31">
        <v>0</v>
      </c>
      <c r="C50" s="31">
        <v>0</v>
      </c>
      <c r="D50" s="31">
        <v>0</v>
      </c>
      <c r="E50" s="31">
        <v>0.10229090761760133</v>
      </c>
      <c r="F50" s="31">
        <v>0</v>
      </c>
      <c r="G50" s="31">
        <v>0</v>
      </c>
    </row>
    <row r="51" spans="1:7" ht="31.5">
      <c r="A51" s="11" t="s">
        <v>124</v>
      </c>
      <c r="B51" s="31">
        <v>236.83778331257784</v>
      </c>
      <c r="C51" s="31">
        <v>0</v>
      </c>
      <c r="D51" s="31">
        <v>0</v>
      </c>
      <c r="E51" s="31">
        <v>124.50342989949992</v>
      </c>
      <c r="F51" s="31">
        <v>0</v>
      </c>
      <c r="G51" s="31">
        <v>0</v>
      </c>
    </row>
    <row r="52" spans="1:7" ht="15.75">
      <c r="A52" s="11" t="s">
        <v>125</v>
      </c>
      <c r="B52" s="31">
        <v>492.09256150506513</v>
      </c>
      <c r="C52" s="31">
        <v>0</v>
      </c>
      <c r="D52" s="31">
        <v>0</v>
      </c>
      <c r="E52" s="31">
        <v>127.41813559322036</v>
      </c>
      <c r="F52" s="31">
        <v>0</v>
      </c>
      <c r="G52" s="31">
        <v>1033.5055777066564</v>
      </c>
    </row>
    <row r="53" spans="1:7" s="33" customFormat="1" ht="15.75">
      <c r="A53" s="6" t="s">
        <v>52</v>
      </c>
      <c r="B53" s="32">
        <f>SUM(B37:B52)</f>
        <v>7378.6018256593843</v>
      </c>
      <c r="C53" s="32">
        <f t="shared" ref="C53:G53" si="5">SUM(C37:C52)</f>
        <v>3.4853999999999998</v>
      </c>
      <c r="D53" s="32">
        <f t="shared" si="5"/>
        <v>0</v>
      </c>
      <c r="E53" s="32">
        <f t="shared" si="5"/>
        <v>2100.0673720472646</v>
      </c>
      <c r="F53" s="32">
        <f t="shared" si="5"/>
        <v>36.276420798065296</v>
      </c>
      <c r="G53" s="32">
        <f t="shared" si="5"/>
        <v>13806.443937865824</v>
      </c>
    </row>
    <row r="54" spans="1:7" ht="15.75">
      <c r="A54" s="7" t="s">
        <v>53</v>
      </c>
      <c r="B54" s="31">
        <v>4.5203128490603088</v>
      </c>
      <c r="C54" s="31">
        <v>0</v>
      </c>
      <c r="D54" s="31">
        <v>0</v>
      </c>
      <c r="E54" s="31">
        <v>5.3615358197084042</v>
      </c>
      <c r="F54" s="31">
        <v>0</v>
      </c>
      <c r="G54" s="31">
        <v>0</v>
      </c>
    </row>
    <row r="55" spans="1:7" ht="15.75">
      <c r="A55" s="7" t="s">
        <v>54</v>
      </c>
      <c r="B55" s="31">
        <v>0</v>
      </c>
      <c r="C55" s="31">
        <v>0</v>
      </c>
      <c r="D55" s="31">
        <v>0</v>
      </c>
      <c r="E55" s="31">
        <v>5.9105454545454537</v>
      </c>
      <c r="F55" s="31">
        <v>0</v>
      </c>
      <c r="G55" s="31">
        <v>0</v>
      </c>
    </row>
    <row r="56" spans="1:7" ht="15.75">
      <c r="A56" s="7" t="s">
        <v>55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.75">
      <c r="A57" s="7" t="s">
        <v>56</v>
      </c>
      <c r="B57" s="31">
        <v>0</v>
      </c>
      <c r="C57" s="31">
        <v>0</v>
      </c>
      <c r="D57" s="31">
        <v>0</v>
      </c>
      <c r="E57" s="31">
        <v>64.103044523670377</v>
      </c>
      <c r="F57" s="31">
        <v>0</v>
      </c>
      <c r="G57" s="31">
        <v>0</v>
      </c>
    </row>
    <row r="58" spans="1:7" ht="31.5">
      <c r="A58" s="11" t="s">
        <v>57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6013.9867039380888</v>
      </c>
    </row>
    <row r="59" spans="1:7" ht="15.75">
      <c r="A59" s="14" t="s">
        <v>58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184.20002779921549</v>
      </c>
    </row>
    <row r="60" spans="1:7" ht="15.75">
      <c r="A60" s="15" t="s">
        <v>59</v>
      </c>
      <c r="B60" s="31">
        <v>0</v>
      </c>
      <c r="C60" s="31">
        <v>0</v>
      </c>
      <c r="D60" s="31">
        <v>0</v>
      </c>
      <c r="E60" s="31">
        <v>3.1509719380680701</v>
      </c>
      <c r="F60" s="31">
        <v>0</v>
      </c>
      <c r="G60" s="31">
        <v>0</v>
      </c>
    </row>
    <row r="61" spans="1:7" ht="15.75">
      <c r="A61" s="11" t="s">
        <v>60</v>
      </c>
      <c r="B61" s="31">
        <v>1.1013512710387019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.75">
      <c r="A62" s="7" t="s">
        <v>61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33" customFormat="1" ht="15.75">
      <c r="A63" s="8" t="s">
        <v>62</v>
      </c>
      <c r="B63" s="32">
        <f>SUM(B54:B62)</f>
        <v>5.6216641200990107</v>
      </c>
      <c r="C63" s="32">
        <f t="shared" ref="C63:G63" si="6">SUM(C54:C62)</f>
        <v>0</v>
      </c>
      <c r="D63" s="32">
        <f t="shared" si="6"/>
        <v>0</v>
      </c>
      <c r="E63" s="32">
        <f t="shared" si="6"/>
        <v>78.526097735992295</v>
      </c>
      <c r="F63" s="32">
        <f t="shared" si="6"/>
        <v>0</v>
      </c>
      <c r="G63" s="32">
        <f t="shared" si="6"/>
        <v>6198.1867317373044</v>
      </c>
    </row>
    <row r="64" spans="1:7" ht="15.75">
      <c r="A64" s="12" t="s">
        <v>63</v>
      </c>
      <c r="B64" s="31">
        <v>156.54791566265058</v>
      </c>
      <c r="C64" s="31">
        <v>0</v>
      </c>
      <c r="D64" s="31">
        <v>0</v>
      </c>
      <c r="E64" s="31">
        <v>84.228923076923067</v>
      </c>
      <c r="F64" s="31">
        <v>0</v>
      </c>
      <c r="G64" s="31">
        <v>656.53030406274104</v>
      </c>
    </row>
    <row r="65" spans="1:7" ht="15.75">
      <c r="A65" s="12" t="s">
        <v>64</v>
      </c>
      <c r="B65" s="31">
        <v>69.280666651429925</v>
      </c>
      <c r="C65" s="31">
        <v>0</v>
      </c>
      <c r="D65" s="31">
        <v>0</v>
      </c>
      <c r="E65" s="31">
        <v>42.94823274851074</v>
      </c>
      <c r="F65" s="31">
        <v>0</v>
      </c>
      <c r="G65" s="31">
        <v>401.26174249401362</v>
      </c>
    </row>
    <row r="66" spans="1:7" ht="15.75">
      <c r="A66" s="12" t="s">
        <v>65</v>
      </c>
      <c r="B66" s="31">
        <v>0.28874446987337787</v>
      </c>
      <c r="C66" s="31">
        <v>0</v>
      </c>
      <c r="D66" s="31">
        <v>0</v>
      </c>
      <c r="E66" s="31">
        <v>1.252562453277656</v>
      </c>
      <c r="F66" s="31">
        <v>0</v>
      </c>
      <c r="G66" s="31">
        <v>9.8355996433348203</v>
      </c>
    </row>
    <row r="67" spans="1:7" ht="15.75">
      <c r="A67" s="12" t="s">
        <v>66</v>
      </c>
      <c r="B67" s="31">
        <v>0.11000444531637132</v>
      </c>
      <c r="C67" s="31">
        <v>0</v>
      </c>
      <c r="D67" s="31">
        <v>0</v>
      </c>
      <c r="E67" s="31">
        <v>0.33337500000000003</v>
      </c>
      <c r="F67" s="31">
        <v>0</v>
      </c>
      <c r="G67" s="31">
        <v>6.4370774733637752</v>
      </c>
    </row>
    <row r="68" spans="1:7" ht="15.75">
      <c r="A68" s="12" t="s">
        <v>67</v>
      </c>
      <c r="B68" s="31">
        <v>1.8773238631049405</v>
      </c>
      <c r="C68" s="31">
        <v>0</v>
      </c>
      <c r="D68" s="31">
        <v>0</v>
      </c>
      <c r="E68" s="31">
        <v>3.013567413410732</v>
      </c>
      <c r="F68" s="31">
        <v>0</v>
      </c>
      <c r="G68" s="31">
        <v>14.655434689139222</v>
      </c>
    </row>
    <row r="69" spans="1:7" ht="15.75">
      <c r="A69" s="12" t="s">
        <v>68</v>
      </c>
      <c r="B69" s="31">
        <v>79.421955555555556</v>
      </c>
      <c r="C69" s="31">
        <v>0</v>
      </c>
      <c r="D69" s="31">
        <v>0</v>
      </c>
      <c r="E69" s="31">
        <v>82.735335970551006</v>
      </c>
      <c r="F69" s="31">
        <v>0</v>
      </c>
      <c r="G69" s="31">
        <v>598.42790534130745</v>
      </c>
    </row>
    <row r="70" spans="1:7" ht="15.75">
      <c r="A70" s="12" t="s">
        <v>69</v>
      </c>
      <c r="B70" s="31">
        <v>1.2874661311585869</v>
      </c>
      <c r="C70" s="31">
        <v>0</v>
      </c>
      <c r="D70" s="31">
        <v>0</v>
      </c>
      <c r="E70" s="31">
        <v>0.99405615679576342</v>
      </c>
      <c r="F70" s="31">
        <v>0</v>
      </c>
      <c r="G70" s="31">
        <v>12.902669632925473</v>
      </c>
    </row>
    <row r="71" spans="1:7" ht="15.75">
      <c r="A71" s="12" t="s">
        <v>70</v>
      </c>
      <c r="B71" s="31">
        <v>2.4895727636873062</v>
      </c>
      <c r="C71" s="31">
        <v>0</v>
      </c>
      <c r="D71" s="31">
        <v>0</v>
      </c>
      <c r="E71" s="31">
        <v>1.5133024584954846</v>
      </c>
      <c r="F71" s="31">
        <v>0</v>
      </c>
      <c r="G71" s="31">
        <v>20.966606741573031</v>
      </c>
    </row>
    <row r="72" spans="1:7" ht="15.75">
      <c r="A72" s="12" t="s">
        <v>71</v>
      </c>
      <c r="B72" s="31">
        <v>32.573315784717117</v>
      </c>
      <c r="C72" s="31">
        <v>0</v>
      </c>
      <c r="D72" s="31">
        <v>0</v>
      </c>
      <c r="E72" s="31">
        <v>14.800961038961038</v>
      </c>
      <c r="F72" s="31">
        <v>0</v>
      </c>
      <c r="G72" s="31">
        <v>123.26007410514543</v>
      </c>
    </row>
    <row r="73" spans="1:7" ht="15.75">
      <c r="A73" s="12" t="s">
        <v>126</v>
      </c>
      <c r="B73" s="31">
        <v>130.30877467611998</v>
      </c>
      <c r="C73" s="31">
        <v>0</v>
      </c>
      <c r="D73" s="31">
        <v>0</v>
      </c>
      <c r="E73" s="31">
        <v>59.202883116883115</v>
      </c>
      <c r="F73" s="31">
        <v>0</v>
      </c>
      <c r="G73" s="31">
        <v>179.63998438257985</v>
      </c>
    </row>
    <row r="74" spans="1:7" ht="15.75">
      <c r="A74" s="12" t="s">
        <v>127</v>
      </c>
      <c r="B74" s="31">
        <v>7.5082330167303981</v>
      </c>
      <c r="C74" s="31">
        <v>0</v>
      </c>
      <c r="D74" s="31">
        <v>0</v>
      </c>
      <c r="E74" s="31">
        <v>12.053907685303077</v>
      </c>
      <c r="F74" s="31">
        <v>0</v>
      </c>
      <c r="G74" s="31">
        <v>134.97198946336212</v>
      </c>
    </row>
    <row r="75" spans="1:7" ht="15.75">
      <c r="A75" s="12" t="s">
        <v>128</v>
      </c>
      <c r="B75" s="31">
        <v>96.993599999999986</v>
      </c>
      <c r="C75" s="31">
        <v>0</v>
      </c>
      <c r="D75" s="31">
        <v>0</v>
      </c>
      <c r="E75" s="31">
        <v>83.749825980141566</v>
      </c>
      <c r="F75" s="31">
        <v>0</v>
      </c>
      <c r="G75" s="31">
        <v>558.60356110726309</v>
      </c>
    </row>
    <row r="76" spans="1:7" s="33" customFormat="1" ht="15.75">
      <c r="A76" s="8" t="s">
        <v>72</v>
      </c>
      <c r="B76" s="32">
        <f>SUM(B64:B75)</f>
        <v>578.68757302034408</v>
      </c>
      <c r="C76" s="32">
        <f t="shared" ref="C76:G76" si="7">SUM(C64:C75)</f>
        <v>0</v>
      </c>
      <c r="D76" s="32">
        <f t="shared" si="7"/>
        <v>0</v>
      </c>
      <c r="E76" s="32">
        <f t="shared" si="7"/>
        <v>386.82693309925321</v>
      </c>
      <c r="F76" s="32">
        <f t="shared" si="7"/>
        <v>0</v>
      </c>
      <c r="G76" s="32">
        <f t="shared" si="7"/>
        <v>2717.4929491367484</v>
      </c>
    </row>
    <row r="77" spans="1:7" ht="31.5">
      <c r="A77" s="7" t="s">
        <v>73</v>
      </c>
      <c r="B77" s="31">
        <v>5.1342641100593633</v>
      </c>
      <c r="C77" s="31">
        <v>39.684396724636962</v>
      </c>
      <c r="D77" s="31">
        <v>0</v>
      </c>
      <c r="E77" s="31">
        <v>291.1776689197452</v>
      </c>
      <c r="F77" s="31">
        <v>0</v>
      </c>
      <c r="G77" s="31">
        <v>0</v>
      </c>
    </row>
    <row r="78" spans="1:7" ht="31.5">
      <c r="A78" s="11" t="s">
        <v>74</v>
      </c>
      <c r="B78" s="31">
        <v>246.86387281795515</v>
      </c>
      <c r="C78" s="31">
        <v>58.312404456330547</v>
      </c>
      <c r="D78" s="31">
        <v>0</v>
      </c>
      <c r="E78" s="31">
        <v>113.28802165814224</v>
      </c>
      <c r="F78" s="31">
        <v>0</v>
      </c>
      <c r="G78" s="31">
        <v>0</v>
      </c>
    </row>
    <row r="79" spans="1:7" ht="47.25">
      <c r="A79" s="11" t="s">
        <v>75</v>
      </c>
      <c r="B79" s="31">
        <v>0</v>
      </c>
      <c r="C79" s="31">
        <v>0.20458181523520266</v>
      </c>
      <c r="D79" s="31">
        <v>0</v>
      </c>
      <c r="E79" s="31">
        <v>0</v>
      </c>
      <c r="F79" s="31">
        <v>0</v>
      </c>
      <c r="G79" s="31">
        <v>0</v>
      </c>
    </row>
    <row r="80" spans="1:7" s="33" customFormat="1" ht="15.75">
      <c r="A80" s="6" t="s">
        <v>76</v>
      </c>
      <c r="B80" s="32">
        <f>SUM(B77:B79)</f>
        <v>251.99813692801453</v>
      </c>
      <c r="C80" s="32">
        <f t="shared" ref="C80:G80" si="8">SUM(C77:C79)</f>
        <v>98.20138299620271</v>
      </c>
      <c r="D80" s="32">
        <f t="shared" si="8"/>
        <v>0</v>
      </c>
      <c r="E80" s="32">
        <f t="shared" si="8"/>
        <v>404.46569057788747</v>
      </c>
      <c r="F80" s="32">
        <f t="shared" si="8"/>
        <v>0</v>
      </c>
      <c r="G80" s="32">
        <f t="shared" si="8"/>
        <v>0</v>
      </c>
    </row>
    <row r="81" spans="1:7" s="33" customFormat="1" ht="15.75">
      <c r="A81" s="34"/>
      <c r="B81" s="32">
        <f t="shared" ref="B81:G81" si="9">B6+B12+B19+B31+B36+B53+B63+B76+B80</f>
        <v>15975.507373629382</v>
      </c>
      <c r="C81" s="32">
        <f t="shared" si="9"/>
        <v>439.24499428052627</v>
      </c>
      <c r="D81" s="32">
        <f t="shared" si="9"/>
        <v>189.81580845278432</v>
      </c>
      <c r="E81" s="32">
        <f t="shared" si="9"/>
        <v>5498.0493054978242</v>
      </c>
      <c r="F81" s="32">
        <f t="shared" si="9"/>
        <v>57.425855847321877</v>
      </c>
      <c r="G81" s="32">
        <f t="shared" si="9"/>
        <v>29931.276686204856</v>
      </c>
    </row>
    <row r="83" spans="1:7">
      <c r="C83" s="35"/>
    </row>
    <row r="84" spans="1:7" ht="48.75" customHeight="1">
      <c r="A84" s="42" t="s">
        <v>140</v>
      </c>
      <c r="B84" s="36">
        <f>B52+B30+B75</f>
        <v>735.38237719133963</v>
      </c>
      <c r="C84" s="36">
        <f t="shared" ref="C84:G84" si="10">C52+C30+C75</f>
        <v>0</v>
      </c>
      <c r="D84" s="36">
        <f t="shared" si="10"/>
        <v>0</v>
      </c>
      <c r="E84" s="36">
        <f t="shared" si="10"/>
        <v>275.29397306181272</v>
      </c>
      <c r="F84" s="36">
        <f t="shared" si="10"/>
        <v>0</v>
      </c>
      <c r="G84" s="36">
        <f t="shared" si="10"/>
        <v>2145.924669397406</v>
      </c>
    </row>
    <row r="85" spans="1:7" ht="49.5" customHeight="1">
      <c r="A85" s="42" t="s">
        <v>142</v>
      </c>
      <c r="B85" s="36">
        <f>B35+B74</f>
        <v>77.821481305880553</v>
      </c>
      <c r="C85" s="36">
        <f t="shared" ref="C85:G85" si="11">C35+C74</f>
        <v>0</v>
      </c>
      <c r="D85" s="36">
        <f t="shared" si="11"/>
        <v>0</v>
      </c>
      <c r="E85" s="36">
        <f t="shared" si="11"/>
        <v>245.65545812778097</v>
      </c>
      <c r="F85" s="36">
        <f t="shared" si="11"/>
        <v>0</v>
      </c>
      <c r="G85" s="36">
        <f t="shared" si="11"/>
        <v>134.97198946336212</v>
      </c>
    </row>
    <row r="86" spans="1:7" ht="45" customHeight="1">
      <c r="A86" s="42" t="s">
        <v>143</v>
      </c>
      <c r="B86" s="36">
        <f>B51+B73</f>
        <v>367.14655798869785</v>
      </c>
      <c r="C86" s="36">
        <f t="shared" ref="C86:G86" si="12">C51+C73</f>
        <v>0</v>
      </c>
      <c r="D86" s="36">
        <f t="shared" si="12"/>
        <v>0</v>
      </c>
      <c r="E86" s="36">
        <f t="shared" si="12"/>
        <v>183.70631301638304</v>
      </c>
      <c r="F86" s="36">
        <f t="shared" si="12"/>
        <v>0</v>
      </c>
      <c r="G86" s="36">
        <f t="shared" si="12"/>
        <v>179.63998438257985</v>
      </c>
    </row>
  </sheetData>
  <mergeCells count="1">
    <mergeCell ref="A2:G2"/>
  </mergeCells>
  <pageMargins left="0.19685039370078741" right="0.19685039370078741" top="0.39370078740157483" bottom="0.39370078740157483" header="0.19685039370078741" footer="0.19685039370078741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86" sqref="A86"/>
    </sheetView>
  </sheetViews>
  <sheetFormatPr defaultRowHeight="15"/>
  <cols>
    <col min="1" max="1" width="70.140625" style="10" customWidth="1"/>
    <col min="2" max="7" width="22.42578125" style="10" customWidth="1"/>
    <col min="8" max="16384" width="9.140625" style="10"/>
  </cols>
  <sheetData>
    <row r="1" spans="1:7" ht="15.75">
      <c r="G1" s="26" t="s">
        <v>118</v>
      </c>
    </row>
    <row r="2" spans="1:7" ht="44.25" customHeight="1">
      <c r="A2" s="45" t="s">
        <v>79</v>
      </c>
      <c r="B2" s="45"/>
      <c r="C2" s="45"/>
      <c r="D2" s="45"/>
      <c r="E2" s="45"/>
      <c r="F2" s="45"/>
      <c r="G2" s="45"/>
    </row>
    <row r="3" spans="1:7" s="30" customFormat="1" ht="71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</row>
    <row r="4" spans="1:7" ht="31.5">
      <c r="A4" s="11" t="s">
        <v>7</v>
      </c>
      <c r="B4" s="31">
        <v>155.07415287867906</v>
      </c>
      <c r="C4" s="31">
        <v>4.4189485657348992</v>
      </c>
      <c r="D4" s="31">
        <v>0</v>
      </c>
      <c r="E4" s="31">
        <v>180.65300127307091</v>
      </c>
      <c r="F4" s="31">
        <v>0</v>
      </c>
      <c r="G4" s="31">
        <v>0</v>
      </c>
    </row>
    <row r="5" spans="1:7" ht="15.75">
      <c r="A5" s="11" t="s">
        <v>8</v>
      </c>
      <c r="B5" s="31">
        <v>1.0529233938907174</v>
      </c>
      <c r="C5" s="31">
        <v>4.4124205146417852</v>
      </c>
      <c r="D5" s="31">
        <v>0</v>
      </c>
      <c r="E5" s="31">
        <v>6.0112813954097444</v>
      </c>
      <c r="F5" s="31">
        <v>0</v>
      </c>
      <c r="G5" s="31">
        <v>0</v>
      </c>
    </row>
    <row r="6" spans="1:7" s="33" customFormat="1" ht="15.75">
      <c r="A6" s="6" t="s">
        <v>9</v>
      </c>
      <c r="B6" s="32">
        <f>SUM(B4:B5)</f>
        <v>156.12707627256978</v>
      </c>
      <c r="C6" s="32">
        <f t="shared" ref="C6:G6" si="0">SUM(C4:C5)</f>
        <v>8.8313690803766853</v>
      </c>
      <c r="D6" s="32">
        <f t="shared" si="0"/>
        <v>0</v>
      </c>
      <c r="E6" s="32">
        <f t="shared" si="0"/>
        <v>186.66428266848067</v>
      </c>
      <c r="F6" s="32">
        <f t="shared" si="0"/>
        <v>0</v>
      </c>
      <c r="G6" s="32">
        <f t="shared" si="0"/>
        <v>0</v>
      </c>
    </row>
    <row r="7" spans="1:7" ht="15.75">
      <c r="A7" s="11" t="s">
        <v>10</v>
      </c>
      <c r="B7" s="31">
        <v>1211.3848558329744</v>
      </c>
      <c r="C7" s="31">
        <v>6.9236538265444709</v>
      </c>
      <c r="D7" s="31">
        <v>15.276828554044792</v>
      </c>
      <c r="E7" s="31">
        <v>0</v>
      </c>
      <c r="F7" s="31">
        <v>0</v>
      </c>
      <c r="G7" s="31">
        <v>0</v>
      </c>
    </row>
    <row r="8" spans="1:7" ht="31.5">
      <c r="A8" s="11" t="s">
        <v>11</v>
      </c>
      <c r="B8" s="31">
        <v>927.01491260997</v>
      </c>
      <c r="C8" s="31">
        <v>69.690265486725664</v>
      </c>
      <c r="D8" s="31">
        <v>0</v>
      </c>
      <c r="E8" s="31">
        <v>773.00057047970483</v>
      </c>
      <c r="F8" s="31">
        <v>0</v>
      </c>
      <c r="G8" s="31">
        <v>0</v>
      </c>
    </row>
    <row r="9" spans="1:7" ht="31.5">
      <c r="A9" s="11" t="s">
        <v>12</v>
      </c>
      <c r="B9" s="31">
        <v>2360.6142092526702</v>
      </c>
      <c r="C9" s="31">
        <v>72.123844091010596</v>
      </c>
      <c r="D9" s="31">
        <v>45.803634978006464</v>
      </c>
      <c r="E9" s="31">
        <v>534.00752112676059</v>
      </c>
      <c r="F9" s="31">
        <v>37.606385915492965</v>
      </c>
      <c r="G9" s="31">
        <v>0</v>
      </c>
    </row>
    <row r="10" spans="1:7" ht="15.75">
      <c r="A10" s="11" t="s">
        <v>13</v>
      </c>
      <c r="B10" s="31">
        <v>1282.811229426434</v>
      </c>
      <c r="C10" s="31">
        <v>109</v>
      </c>
      <c r="D10" s="31">
        <v>163.97363902743143</v>
      </c>
      <c r="E10" s="31">
        <v>121.00157142857144</v>
      </c>
      <c r="F10" s="31">
        <v>19.64207142857143</v>
      </c>
      <c r="G10" s="31">
        <v>0</v>
      </c>
    </row>
    <row r="11" spans="1:7" ht="15.75">
      <c r="A11" s="11" t="s">
        <v>14</v>
      </c>
      <c r="B11" s="31">
        <v>4595.2028145946624</v>
      </c>
      <c r="C11" s="31">
        <v>234.83214285714288</v>
      </c>
      <c r="D11" s="31">
        <v>110.4177279625648</v>
      </c>
      <c r="E11" s="31">
        <v>355.67768460111319</v>
      </c>
      <c r="F11" s="31">
        <v>6.6101076066790343</v>
      </c>
      <c r="G11" s="31">
        <v>188.62327188940091</v>
      </c>
    </row>
    <row r="12" spans="1:7" s="33" customFormat="1" ht="15.75">
      <c r="A12" s="6" t="s">
        <v>15</v>
      </c>
      <c r="B12" s="32">
        <f>SUM(B7:B11)</f>
        <v>10377.028021716711</v>
      </c>
      <c r="C12" s="32">
        <f t="shared" ref="C12:G12" si="1">SUM(C7:C11)</f>
        <v>492.56990626142363</v>
      </c>
      <c r="D12" s="32">
        <f t="shared" si="1"/>
        <v>335.47183052204747</v>
      </c>
      <c r="E12" s="32">
        <f t="shared" si="1"/>
        <v>1783.68734763615</v>
      </c>
      <c r="F12" s="32">
        <f t="shared" si="1"/>
        <v>63.858564950743428</v>
      </c>
      <c r="G12" s="32">
        <f t="shared" si="1"/>
        <v>188.62327188940091</v>
      </c>
    </row>
    <row r="13" spans="1:7" ht="15.75">
      <c r="A13" s="12" t="s">
        <v>16</v>
      </c>
      <c r="B13" s="31">
        <v>903.83589506820567</v>
      </c>
      <c r="C13" s="31">
        <v>0</v>
      </c>
      <c r="D13" s="31">
        <v>65.449410283315842</v>
      </c>
      <c r="E13" s="31">
        <v>676.40378354319921</v>
      </c>
      <c r="F13" s="31">
        <v>0</v>
      </c>
      <c r="G13" s="31">
        <v>3984.2679382658962</v>
      </c>
    </row>
    <row r="14" spans="1:7" ht="15.75">
      <c r="A14" s="12" t="s">
        <v>18</v>
      </c>
      <c r="B14" s="31">
        <v>653.78995620437956</v>
      </c>
      <c r="C14" s="31">
        <v>0</v>
      </c>
      <c r="D14" s="31">
        <v>0</v>
      </c>
      <c r="E14" s="31">
        <v>392.27408866995074</v>
      </c>
      <c r="F14" s="31">
        <v>0</v>
      </c>
      <c r="G14" s="31">
        <v>2651.5567687452017</v>
      </c>
    </row>
    <row r="15" spans="1:7" ht="31.5">
      <c r="A15" s="11" t="s">
        <v>19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ht="15.75">
      <c r="A16" s="11" t="s">
        <v>20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.75">
      <c r="A17" s="11" t="s">
        <v>21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>
      <c r="A18" s="11" t="s">
        <v>22</v>
      </c>
      <c r="B18" s="31">
        <v>0</v>
      </c>
      <c r="C18" s="31">
        <v>0</v>
      </c>
      <c r="D18" s="31">
        <v>0</v>
      </c>
      <c r="E18" s="31">
        <v>1.4723936621028682</v>
      </c>
      <c r="F18" s="31">
        <v>0</v>
      </c>
      <c r="G18" s="31">
        <v>0</v>
      </c>
    </row>
    <row r="19" spans="1:7" s="33" customFormat="1" ht="15.75">
      <c r="A19" s="6" t="s">
        <v>23</v>
      </c>
      <c r="B19" s="32">
        <f>SUM(B13:B18)</f>
        <v>1557.6258512725854</v>
      </c>
      <c r="C19" s="32">
        <f t="shared" ref="C19:G19" si="2">SUM(C13:C18)</f>
        <v>0</v>
      </c>
      <c r="D19" s="32">
        <f t="shared" si="2"/>
        <v>65.449410283315842</v>
      </c>
      <c r="E19" s="32">
        <f t="shared" si="2"/>
        <v>1070.1502658752527</v>
      </c>
      <c r="F19" s="32">
        <f t="shared" si="2"/>
        <v>0</v>
      </c>
      <c r="G19" s="32">
        <f t="shared" si="2"/>
        <v>6635.8247070110974</v>
      </c>
    </row>
    <row r="20" spans="1:7" ht="15.75">
      <c r="A20" s="12" t="s">
        <v>24</v>
      </c>
      <c r="B20" s="31">
        <v>0</v>
      </c>
      <c r="C20" s="31">
        <v>0</v>
      </c>
      <c r="D20" s="31">
        <v>0</v>
      </c>
      <c r="E20" s="31">
        <v>0.63696723744639439</v>
      </c>
      <c r="F20" s="31">
        <v>0</v>
      </c>
      <c r="G20" s="31">
        <v>12.602478116343491</v>
      </c>
    </row>
    <row r="21" spans="1:7" ht="15.75">
      <c r="A21" s="12" t="s">
        <v>25</v>
      </c>
      <c r="B21" s="31">
        <v>22.669493134140232</v>
      </c>
      <c r="C21" s="31">
        <v>0</v>
      </c>
      <c r="D21" s="31">
        <v>0</v>
      </c>
      <c r="E21" s="31">
        <v>23.621508421027187</v>
      </c>
      <c r="F21" s="31">
        <v>0</v>
      </c>
      <c r="G21" s="31">
        <v>160.26785818436036</v>
      </c>
    </row>
    <row r="22" spans="1:7" ht="15.75">
      <c r="A22" s="11" t="s">
        <v>26</v>
      </c>
      <c r="B22" s="31">
        <v>0</v>
      </c>
      <c r="C22" s="31">
        <v>0</v>
      </c>
      <c r="D22" s="31">
        <v>0</v>
      </c>
      <c r="E22" s="31">
        <v>521.15381771963121</v>
      </c>
      <c r="F22" s="31">
        <v>0</v>
      </c>
      <c r="G22" s="31">
        <v>0</v>
      </c>
    </row>
    <row r="23" spans="1:7" ht="15.75">
      <c r="A23" s="12" t="s">
        <v>27</v>
      </c>
      <c r="B23" s="31">
        <v>4.1225490196078427</v>
      </c>
      <c r="C23" s="31">
        <v>0</v>
      </c>
      <c r="D23" s="31">
        <v>0</v>
      </c>
      <c r="E23" s="31">
        <v>1.5208059928265221</v>
      </c>
      <c r="F23" s="31">
        <v>0</v>
      </c>
      <c r="G23" s="31">
        <v>25.002473206924979</v>
      </c>
    </row>
    <row r="24" spans="1:7" ht="15.75">
      <c r="A24" s="12" t="s">
        <v>28</v>
      </c>
      <c r="B24" s="31">
        <v>55.937191277072628</v>
      </c>
      <c r="C24" s="31">
        <v>0</v>
      </c>
      <c r="D24" s="31">
        <v>0</v>
      </c>
      <c r="E24" s="31">
        <v>39.33610994496874</v>
      </c>
      <c r="F24" s="31">
        <v>0</v>
      </c>
      <c r="G24" s="31">
        <v>269.37699680511179</v>
      </c>
    </row>
    <row r="25" spans="1:7" ht="15.75">
      <c r="A25" s="12" t="s">
        <v>29</v>
      </c>
      <c r="B25" s="31">
        <v>204.02885853658537</v>
      </c>
      <c r="C25" s="31">
        <v>0</v>
      </c>
      <c r="D25" s="31">
        <v>0</v>
      </c>
      <c r="E25" s="31">
        <v>117.96632621376214</v>
      </c>
      <c r="F25" s="31">
        <v>0</v>
      </c>
      <c r="G25" s="31">
        <v>779.13733559465777</v>
      </c>
    </row>
    <row r="26" spans="1:7" ht="15.75">
      <c r="A26" s="12" t="s">
        <v>17</v>
      </c>
      <c r="B26" s="31">
        <v>144.89179940148691</v>
      </c>
      <c r="C26" s="31">
        <v>0</v>
      </c>
      <c r="D26" s="31">
        <v>11.035950741852302</v>
      </c>
      <c r="E26" s="31">
        <v>89.034990692617527</v>
      </c>
      <c r="F26" s="31">
        <v>0</v>
      </c>
      <c r="G26" s="31">
        <v>637.7009633642931</v>
      </c>
    </row>
    <row r="27" spans="1:7" ht="15.75">
      <c r="A27" s="12" t="s">
        <v>30</v>
      </c>
      <c r="B27" s="31">
        <v>9.2345382889042753</v>
      </c>
      <c r="C27" s="31">
        <v>0</v>
      </c>
      <c r="D27" s="31">
        <v>0</v>
      </c>
      <c r="E27" s="31">
        <v>1.7855172165667024</v>
      </c>
      <c r="F27" s="31">
        <v>0</v>
      </c>
      <c r="G27" s="31">
        <v>20.483051518438185</v>
      </c>
    </row>
    <row r="28" spans="1:7" ht="15.75">
      <c r="A28" s="12" t="s">
        <v>31</v>
      </c>
      <c r="B28" s="31">
        <v>27.025113970588237</v>
      </c>
      <c r="C28" s="31">
        <v>0</v>
      </c>
      <c r="D28" s="31">
        <v>0</v>
      </c>
      <c r="E28" s="31">
        <v>16.153380402592727</v>
      </c>
      <c r="F28" s="31">
        <v>0</v>
      </c>
      <c r="G28" s="31">
        <v>101.01993390253263</v>
      </c>
    </row>
    <row r="29" spans="1:7" ht="15.75">
      <c r="A29" s="7" t="s">
        <v>32</v>
      </c>
      <c r="B29" s="31">
        <v>0</v>
      </c>
      <c r="C29" s="31">
        <v>0</v>
      </c>
      <c r="D29" s="31">
        <v>0</v>
      </c>
      <c r="E29" s="31">
        <v>18.566729609511693</v>
      </c>
      <c r="F29" s="31">
        <v>0</v>
      </c>
      <c r="G29" s="31">
        <v>0</v>
      </c>
    </row>
    <row r="30" spans="1:7" ht="15.75">
      <c r="A30" s="7" t="s">
        <v>122</v>
      </c>
      <c r="B30" s="31">
        <v>3.6757843137254897</v>
      </c>
      <c r="C30" s="31">
        <v>0</v>
      </c>
      <c r="D30" s="31">
        <v>0</v>
      </c>
      <c r="E30" s="31">
        <v>0.96098851154917664</v>
      </c>
      <c r="F30" s="31">
        <v>0</v>
      </c>
      <c r="G30" s="31">
        <v>18.734469416513409</v>
      </c>
    </row>
    <row r="31" spans="1:7" s="33" customFormat="1" ht="15.75">
      <c r="A31" s="8" t="s">
        <v>33</v>
      </c>
      <c r="B31" s="32">
        <f>SUM(B20:B30)</f>
        <v>471.58532794211101</v>
      </c>
      <c r="C31" s="32">
        <f t="shared" ref="C31:G31" si="3">SUM(C20:C30)</f>
        <v>0</v>
      </c>
      <c r="D31" s="32">
        <f t="shared" si="3"/>
        <v>11.035950741852302</v>
      </c>
      <c r="E31" s="32">
        <f t="shared" si="3"/>
        <v>830.73714196249989</v>
      </c>
      <c r="F31" s="32">
        <f t="shared" si="3"/>
        <v>0</v>
      </c>
      <c r="G31" s="32">
        <f t="shared" si="3"/>
        <v>2024.3255601091757</v>
      </c>
    </row>
    <row r="32" spans="1:7" ht="15.75">
      <c r="A32" s="11" t="s">
        <v>34</v>
      </c>
      <c r="B32" s="31">
        <v>82.423819761427566</v>
      </c>
      <c r="C32" s="31">
        <v>0</v>
      </c>
      <c r="D32" s="31">
        <v>0</v>
      </c>
      <c r="E32" s="31">
        <v>166.77683185840709</v>
      </c>
      <c r="F32" s="31">
        <v>0</v>
      </c>
      <c r="G32" s="31">
        <v>0</v>
      </c>
    </row>
    <row r="33" spans="1:7" ht="15.75">
      <c r="A33" s="12" t="s">
        <v>35</v>
      </c>
      <c r="B33" s="31">
        <v>248.88048308258448</v>
      </c>
      <c r="C33" s="31">
        <v>0</v>
      </c>
      <c r="D33" s="31">
        <v>0</v>
      </c>
      <c r="E33" s="31">
        <v>111.99465630977453</v>
      </c>
      <c r="F33" s="31">
        <v>0</v>
      </c>
      <c r="G33" s="31">
        <v>756.32039352534741</v>
      </c>
    </row>
    <row r="34" spans="1:7" ht="31.5">
      <c r="A34" s="7" t="s">
        <v>44</v>
      </c>
      <c r="B34" s="31">
        <v>433.41749433962269</v>
      </c>
      <c r="C34" s="31">
        <v>1.1065133738762283</v>
      </c>
      <c r="D34" s="31">
        <v>0</v>
      </c>
      <c r="E34" s="31">
        <v>162.69181209448681</v>
      </c>
      <c r="F34" s="31">
        <v>0</v>
      </c>
      <c r="G34" s="31">
        <v>0</v>
      </c>
    </row>
    <row r="35" spans="1:7" ht="15.75">
      <c r="A35" s="11" t="s">
        <v>123</v>
      </c>
      <c r="B35" s="31">
        <v>329.69775171084979</v>
      </c>
      <c r="C35" s="31">
        <v>0</v>
      </c>
      <c r="D35" s="31">
        <v>0</v>
      </c>
      <c r="E35" s="31">
        <v>670.40444955752207</v>
      </c>
      <c r="F35" s="31">
        <v>0</v>
      </c>
      <c r="G35" s="31">
        <v>0</v>
      </c>
    </row>
    <row r="36" spans="1:7" s="33" customFormat="1" ht="15.75">
      <c r="A36" s="13" t="s">
        <v>36</v>
      </c>
      <c r="B36" s="32">
        <f>SUM(B32:B35)</f>
        <v>1094.4195488944845</v>
      </c>
      <c r="C36" s="32">
        <f t="shared" ref="C36:G36" si="4">SUM(C32:C35)</f>
        <v>1.1065133738762283</v>
      </c>
      <c r="D36" s="32">
        <f t="shared" si="4"/>
        <v>0</v>
      </c>
      <c r="E36" s="32">
        <f t="shared" si="4"/>
        <v>1111.8677498201905</v>
      </c>
      <c r="F36" s="32">
        <f t="shared" si="4"/>
        <v>0</v>
      </c>
      <c r="G36" s="32">
        <f t="shared" si="4"/>
        <v>756.32039352534741</v>
      </c>
    </row>
    <row r="37" spans="1:7" ht="15.75">
      <c r="A37" s="11" t="s">
        <v>37</v>
      </c>
      <c r="B37" s="31">
        <v>840.6532041396099</v>
      </c>
      <c r="C37" s="31">
        <v>0</v>
      </c>
      <c r="D37" s="31">
        <v>0</v>
      </c>
      <c r="E37" s="31">
        <v>1253.8241064087063</v>
      </c>
      <c r="F37" s="31">
        <v>113.7265792019347</v>
      </c>
      <c r="G37" s="31">
        <v>0</v>
      </c>
    </row>
    <row r="38" spans="1:7" ht="31.5">
      <c r="A38" s="11" t="s">
        <v>38</v>
      </c>
      <c r="B38" s="31">
        <v>262.04731008717312</v>
      </c>
      <c r="C38" s="31">
        <v>0</v>
      </c>
      <c r="D38" s="31">
        <v>0</v>
      </c>
      <c r="E38" s="31">
        <v>118.87593502079189</v>
      </c>
      <c r="F38" s="31">
        <v>0</v>
      </c>
      <c r="G38" s="31">
        <v>0</v>
      </c>
    </row>
    <row r="39" spans="1:7" ht="15.75">
      <c r="A39" s="12" t="s">
        <v>39</v>
      </c>
      <c r="B39" s="31">
        <v>1431.8962285343155</v>
      </c>
      <c r="C39" s="31">
        <v>0</v>
      </c>
      <c r="D39" s="31">
        <v>0</v>
      </c>
      <c r="E39" s="31">
        <v>300.00071823126234</v>
      </c>
      <c r="F39" s="31">
        <v>0</v>
      </c>
      <c r="G39" s="31">
        <v>2896.5368219902984</v>
      </c>
    </row>
    <row r="40" spans="1:7" ht="15.75">
      <c r="A40" s="12" t="s">
        <v>40</v>
      </c>
      <c r="B40" s="31">
        <v>5.3335745296671488</v>
      </c>
      <c r="C40" s="31">
        <v>0</v>
      </c>
      <c r="D40" s="31">
        <v>0</v>
      </c>
      <c r="E40" s="31">
        <v>0.79881355932203391</v>
      </c>
      <c r="F40" s="31">
        <v>0</v>
      </c>
      <c r="G40" s="31">
        <v>10.723523981816495</v>
      </c>
    </row>
    <row r="41" spans="1:7" ht="15.75">
      <c r="A41" s="12" t="s">
        <v>41</v>
      </c>
      <c r="B41" s="31">
        <v>175.00617921385745</v>
      </c>
      <c r="C41" s="31">
        <v>0</v>
      </c>
      <c r="D41" s="31">
        <v>0</v>
      </c>
      <c r="E41" s="31">
        <v>48.642537061224211</v>
      </c>
      <c r="F41" s="31">
        <v>0</v>
      </c>
      <c r="G41" s="31">
        <v>420.39005621681645</v>
      </c>
    </row>
    <row r="42" spans="1:7" ht="15.75">
      <c r="A42" s="12" t="s">
        <v>42</v>
      </c>
      <c r="B42" s="31">
        <v>950.7743350345329</v>
      </c>
      <c r="C42" s="31">
        <v>0</v>
      </c>
      <c r="D42" s="31">
        <v>0</v>
      </c>
      <c r="E42" s="31">
        <v>315.62163356480141</v>
      </c>
      <c r="F42" s="31">
        <v>0</v>
      </c>
      <c r="G42" s="31">
        <v>2598.0739330202664</v>
      </c>
    </row>
    <row r="43" spans="1:7" ht="15.75">
      <c r="A43" s="12" t="s">
        <v>43</v>
      </c>
      <c r="B43" s="31">
        <v>101.01310578279268</v>
      </c>
      <c r="C43" s="31">
        <v>0</v>
      </c>
      <c r="D43" s="31">
        <v>0</v>
      </c>
      <c r="E43" s="31">
        <v>40.701605700712598</v>
      </c>
      <c r="F43" s="31">
        <v>0</v>
      </c>
      <c r="G43" s="31">
        <v>398.7368092737953</v>
      </c>
    </row>
    <row r="44" spans="1:7" ht="31.5">
      <c r="A44" s="7" t="s">
        <v>45</v>
      </c>
      <c r="B44" s="31">
        <v>1469.7024542826223</v>
      </c>
      <c r="C44" s="31">
        <v>1.9896000000000003</v>
      </c>
      <c r="D44" s="31">
        <v>0</v>
      </c>
      <c r="E44" s="31">
        <v>261.00547258064512</v>
      </c>
      <c r="F44" s="31">
        <v>0</v>
      </c>
      <c r="G44" s="31">
        <v>2908.9544953578388</v>
      </c>
    </row>
    <row r="45" spans="1:7" ht="15.75">
      <c r="A45" s="11" t="s">
        <v>46</v>
      </c>
      <c r="B45" s="31">
        <v>1285.5650546975612</v>
      </c>
      <c r="C45" s="31">
        <v>0</v>
      </c>
      <c r="D45" s="31">
        <v>0</v>
      </c>
      <c r="E45" s="31">
        <v>19.077788635381857</v>
      </c>
      <c r="F45" s="31">
        <v>0</v>
      </c>
      <c r="G45" s="31">
        <v>0</v>
      </c>
    </row>
    <row r="46" spans="1:7" ht="15.75">
      <c r="A46" s="7" t="s">
        <v>47</v>
      </c>
      <c r="B46" s="31">
        <v>12.499500000000001</v>
      </c>
      <c r="C46" s="31">
        <v>0</v>
      </c>
      <c r="D46" s="31">
        <v>0</v>
      </c>
      <c r="E46" s="31">
        <v>8.5944374999999997</v>
      </c>
      <c r="F46" s="31">
        <v>0</v>
      </c>
      <c r="G46" s="31">
        <v>0</v>
      </c>
    </row>
    <row r="47" spans="1:7" ht="31.5">
      <c r="A47" s="7" t="s">
        <v>48</v>
      </c>
      <c r="B47" s="31">
        <v>554.9735728561277</v>
      </c>
      <c r="C47" s="31">
        <v>0</v>
      </c>
      <c r="D47" s="31">
        <v>0</v>
      </c>
      <c r="E47" s="31">
        <v>32</v>
      </c>
      <c r="F47" s="31">
        <v>0</v>
      </c>
      <c r="G47" s="31">
        <v>0</v>
      </c>
    </row>
    <row r="48" spans="1:7" ht="15.75">
      <c r="A48" s="11" t="s">
        <v>49</v>
      </c>
      <c r="B48" s="31">
        <v>0</v>
      </c>
      <c r="C48" s="31">
        <v>0</v>
      </c>
      <c r="D48" s="31">
        <v>0</v>
      </c>
      <c r="E48" s="31">
        <v>0.71485714285714286</v>
      </c>
      <c r="F48" s="31">
        <v>0</v>
      </c>
      <c r="G48" s="31">
        <v>0</v>
      </c>
    </row>
    <row r="49" spans="1:7" ht="15.75">
      <c r="A49" s="11" t="s">
        <v>50</v>
      </c>
      <c r="B49" s="31">
        <v>0</v>
      </c>
      <c r="C49" s="31">
        <v>0</v>
      </c>
      <c r="D49" s="31">
        <v>0</v>
      </c>
      <c r="E49" s="31">
        <v>27.631578947368421</v>
      </c>
      <c r="F49" s="31">
        <v>0</v>
      </c>
      <c r="G49" s="31">
        <v>0</v>
      </c>
    </row>
    <row r="50" spans="1:7" ht="15.75">
      <c r="A50" s="11" t="s">
        <v>51</v>
      </c>
      <c r="B50" s="31">
        <v>0</v>
      </c>
      <c r="C50" s="31">
        <v>0</v>
      </c>
      <c r="D50" s="31">
        <v>0</v>
      </c>
      <c r="E50" s="31">
        <v>0.14670909238239865</v>
      </c>
      <c r="F50" s="31">
        <v>0</v>
      </c>
      <c r="G50" s="31">
        <v>0</v>
      </c>
    </row>
    <row r="51" spans="1:7" ht="31.5">
      <c r="A51" s="11" t="s">
        <v>124</v>
      </c>
      <c r="B51" s="31">
        <v>1048.1672166874223</v>
      </c>
      <c r="C51" s="31">
        <v>0</v>
      </c>
      <c r="D51" s="31">
        <v>0</v>
      </c>
      <c r="E51" s="31">
        <v>475.50057010050011</v>
      </c>
      <c r="F51" s="31">
        <v>0</v>
      </c>
      <c r="G51" s="31">
        <v>0</v>
      </c>
    </row>
    <row r="52" spans="1:7" ht="15.75">
      <c r="A52" s="11" t="s">
        <v>125</v>
      </c>
      <c r="B52" s="31">
        <v>14.667438494934876</v>
      </c>
      <c r="C52" s="31">
        <v>0</v>
      </c>
      <c r="D52" s="31">
        <v>0</v>
      </c>
      <c r="E52" s="31">
        <v>2.1968644067796612</v>
      </c>
      <c r="F52" s="31">
        <v>0</v>
      </c>
      <c r="G52" s="31">
        <v>34.961422293343517</v>
      </c>
    </row>
    <row r="53" spans="1:7" s="33" customFormat="1" ht="15.75">
      <c r="A53" s="6" t="s">
        <v>52</v>
      </c>
      <c r="B53" s="32">
        <f>SUM(B37:B52)</f>
        <v>8152.2991743406174</v>
      </c>
      <c r="C53" s="32">
        <f t="shared" ref="C53:G53" si="5">SUM(C37:C52)</f>
        <v>1.9896000000000003</v>
      </c>
      <c r="D53" s="32">
        <f t="shared" si="5"/>
        <v>0</v>
      </c>
      <c r="E53" s="32">
        <f t="shared" si="5"/>
        <v>2905.3336279527352</v>
      </c>
      <c r="F53" s="32">
        <f t="shared" si="5"/>
        <v>113.7265792019347</v>
      </c>
      <c r="G53" s="32">
        <f t="shared" si="5"/>
        <v>9268.3770621341737</v>
      </c>
    </row>
    <row r="54" spans="1:7" ht="15.75">
      <c r="A54" s="7" t="s">
        <v>53</v>
      </c>
      <c r="B54" s="31">
        <v>20.487687150939696</v>
      </c>
      <c r="C54" s="31">
        <v>0</v>
      </c>
      <c r="D54" s="31">
        <v>0</v>
      </c>
      <c r="E54" s="31">
        <v>19.640464180291595</v>
      </c>
      <c r="F54" s="31">
        <v>0</v>
      </c>
      <c r="G54" s="31">
        <v>0</v>
      </c>
    </row>
    <row r="55" spans="1:7" ht="15.75">
      <c r="A55" s="7" t="s">
        <v>54</v>
      </c>
      <c r="B55" s="31">
        <v>0</v>
      </c>
      <c r="C55" s="31">
        <v>0</v>
      </c>
      <c r="D55" s="31">
        <v>0</v>
      </c>
      <c r="E55" s="31">
        <v>26.597454545454543</v>
      </c>
      <c r="F55" s="31">
        <v>0</v>
      </c>
      <c r="G55" s="31">
        <v>0</v>
      </c>
    </row>
    <row r="56" spans="1:7" ht="15.75">
      <c r="A56" s="7" t="s">
        <v>55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.75">
      <c r="A57" s="7" t="s">
        <v>56</v>
      </c>
      <c r="B57" s="31">
        <v>0</v>
      </c>
      <c r="C57" s="31">
        <v>0</v>
      </c>
      <c r="D57" s="31">
        <v>0</v>
      </c>
      <c r="E57" s="31">
        <v>60.903955476329621</v>
      </c>
      <c r="F57" s="31">
        <v>0</v>
      </c>
      <c r="G57" s="31">
        <v>0</v>
      </c>
    </row>
    <row r="58" spans="1:7" ht="31.5">
      <c r="A58" s="11" t="s">
        <v>57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21329.765296061905</v>
      </c>
    </row>
    <row r="59" spans="1:7" ht="15.75">
      <c r="A59" s="14" t="s">
        <v>58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653.3009722007846</v>
      </c>
    </row>
    <row r="60" spans="1:7" ht="15.75">
      <c r="A60" s="15" t="s">
        <v>59</v>
      </c>
      <c r="B60" s="31">
        <v>0</v>
      </c>
      <c r="C60" s="31">
        <v>0</v>
      </c>
      <c r="D60" s="31">
        <v>0</v>
      </c>
      <c r="E60" s="31">
        <v>5.5970280619319306</v>
      </c>
      <c r="F60" s="31">
        <v>0</v>
      </c>
      <c r="G60" s="31">
        <v>0</v>
      </c>
    </row>
    <row r="61" spans="1:7" ht="15.75">
      <c r="A61" s="11" t="s">
        <v>60</v>
      </c>
      <c r="B61" s="31">
        <v>3.8996487289612984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.75">
      <c r="A62" s="7" t="s">
        <v>61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33" customFormat="1" ht="15.75">
      <c r="A63" s="8" t="s">
        <v>62</v>
      </c>
      <c r="B63" s="32">
        <f>SUM(B54:B62)</f>
        <v>24.387335879900995</v>
      </c>
      <c r="C63" s="32">
        <f t="shared" ref="C63:G63" si="6">SUM(C54:C62)</f>
        <v>0</v>
      </c>
      <c r="D63" s="32">
        <f t="shared" si="6"/>
        <v>0</v>
      </c>
      <c r="E63" s="32">
        <f t="shared" si="6"/>
        <v>112.73890226400771</v>
      </c>
      <c r="F63" s="32">
        <f t="shared" si="6"/>
        <v>0</v>
      </c>
      <c r="G63" s="32">
        <f t="shared" si="6"/>
        <v>21983.06626826269</v>
      </c>
    </row>
    <row r="64" spans="1:7" ht="15.75">
      <c r="A64" s="12" t="s">
        <v>63</v>
      </c>
      <c r="B64" s="31">
        <v>8.9740843373493977</v>
      </c>
      <c r="C64" s="31">
        <v>0</v>
      </c>
      <c r="D64" s="31">
        <v>0</v>
      </c>
      <c r="E64" s="31">
        <v>7.0190769230769225</v>
      </c>
      <c r="F64" s="31">
        <v>0</v>
      </c>
      <c r="G64" s="31">
        <v>43.468695937258936</v>
      </c>
    </row>
    <row r="65" spans="1:7" ht="15.75">
      <c r="A65" s="12" t="s">
        <v>64</v>
      </c>
      <c r="B65" s="31">
        <v>1.4743333485700683</v>
      </c>
      <c r="C65" s="31">
        <v>0</v>
      </c>
      <c r="D65" s="31">
        <v>0</v>
      </c>
      <c r="E65" s="31">
        <v>0.80376725148925976</v>
      </c>
      <c r="F65" s="31">
        <v>0</v>
      </c>
      <c r="G65" s="31">
        <v>21.738257505986368</v>
      </c>
    </row>
    <row r="66" spans="1:7" ht="15.75">
      <c r="A66" s="12" t="s">
        <v>65</v>
      </c>
      <c r="B66" s="31">
        <v>42.470255530126629</v>
      </c>
      <c r="C66" s="31">
        <v>0</v>
      </c>
      <c r="D66" s="31">
        <v>0</v>
      </c>
      <c r="E66" s="31">
        <v>48.496437546722355</v>
      </c>
      <c r="F66" s="31">
        <v>0</v>
      </c>
      <c r="G66" s="31">
        <v>406.41440035666517</v>
      </c>
    </row>
    <row r="67" spans="1:7" ht="15.75">
      <c r="A67" s="12" t="s">
        <v>66</v>
      </c>
      <c r="B67" s="31">
        <v>22.46899555468363</v>
      </c>
      <c r="C67" s="31">
        <v>0</v>
      </c>
      <c r="D67" s="31">
        <v>0</v>
      </c>
      <c r="E67" s="31">
        <v>26.336625000000002</v>
      </c>
      <c r="F67" s="31">
        <v>0</v>
      </c>
      <c r="G67" s="31">
        <v>201.89592252663621</v>
      </c>
    </row>
    <row r="68" spans="1:7" ht="15.75">
      <c r="A68" s="12" t="s">
        <v>67</v>
      </c>
      <c r="B68" s="31">
        <v>24.627676136895058</v>
      </c>
      <c r="C68" s="31">
        <v>0</v>
      </c>
      <c r="D68" s="31">
        <v>0</v>
      </c>
      <c r="E68" s="31">
        <v>30.288432586589266</v>
      </c>
      <c r="F68" s="31">
        <v>0</v>
      </c>
      <c r="G68" s="31">
        <v>147.19456531086081</v>
      </c>
    </row>
    <row r="69" spans="1:7" ht="15.75">
      <c r="A69" s="12" t="s">
        <v>68</v>
      </c>
      <c r="B69" s="31">
        <v>1.8050444444444447</v>
      </c>
      <c r="C69" s="31">
        <v>0</v>
      </c>
      <c r="D69" s="31">
        <v>0</v>
      </c>
      <c r="E69" s="31">
        <v>1.672664029448991</v>
      </c>
      <c r="F69" s="31">
        <v>0</v>
      </c>
      <c r="G69" s="31">
        <v>28.238094658692511</v>
      </c>
    </row>
    <row r="70" spans="1:7" ht="15.75">
      <c r="A70" s="12" t="s">
        <v>69</v>
      </c>
      <c r="B70" s="31">
        <v>125.74453386884139</v>
      </c>
      <c r="C70" s="31">
        <v>0</v>
      </c>
      <c r="D70" s="31">
        <v>0</v>
      </c>
      <c r="E70" s="31">
        <v>78.859943843204249</v>
      </c>
      <c r="F70" s="31">
        <v>0</v>
      </c>
      <c r="G70" s="31">
        <v>597.59733036707451</v>
      </c>
    </row>
    <row r="71" spans="1:7" ht="15.75">
      <c r="A71" s="12" t="s">
        <v>70</v>
      </c>
      <c r="B71" s="31">
        <v>98.268427236312689</v>
      </c>
      <c r="C71" s="31">
        <v>0</v>
      </c>
      <c r="D71" s="31">
        <v>0</v>
      </c>
      <c r="E71" s="31">
        <v>64.741697541504507</v>
      </c>
      <c r="F71" s="31">
        <v>0</v>
      </c>
      <c r="G71" s="31">
        <v>499.78539325842689</v>
      </c>
    </row>
    <row r="72" spans="1:7" ht="15.75">
      <c r="A72" s="12" t="s">
        <v>71</v>
      </c>
      <c r="B72" s="31">
        <v>3.1256842152828774</v>
      </c>
      <c r="C72" s="31">
        <v>0</v>
      </c>
      <c r="D72" s="31">
        <v>0</v>
      </c>
      <c r="E72" s="31">
        <v>0.60003896103896104</v>
      </c>
      <c r="F72" s="31">
        <v>0</v>
      </c>
      <c r="G72" s="31">
        <v>26.689925894854589</v>
      </c>
    </row>
    <row r="73" spans="1:7" ht="15.75">
      <c r="A73" s="12" t="s">
        <v>126</v>
      </c>
      <c r="B73" s="31">
        <v>12.504225323880044</v>
      </c>
      <c r="C73" s="31">
        <v>0</v>
      </c>
      <c r="D73" s="31">
        <v>0</v>
      </c>
      <c r="E73" s="31">
        <v>2.4001168831168833</v>
      </c>
      <c r="F73" s="31">
        <v>0</v>
      </c>
      <c r="G73" s="31">
        <v>420.15801561742012</v>
      </c>
    </row>
    <row r="74" spans="1:7" ht="15.75">
      <c r="A74" s="12" t="s">
        <v>127</v>
      </c>
      <c r="B74" s="31">
        <v>98.496766983269595</v>
      </c>
      <c r="C74" s="31">
        <v>0</v>
      </c>
      <c r="D74" s="31">
        <v>0</v>
      </c>
      <c r="E74" s="31">
        <v>121.15009231469691</v>
      </c>
      <c r="F74" s="31">
        <v>0</v>
      </c>
      <c r="G74" s="31">
        <v>512.42801053663788</v>
      </c>
    </row>
    <row r="75" spans="1:7" ht="15.75">
      <c r="A75" s="12" t="s">
        <v>128</v>
      </c>
      <c r="B75" s="31">
        <v>2.2044000000000001</v>
      </c>
      <c r="C75" s="31">
        <v>0</v>
      </c>
      <c r="D75" s="31">
        <v>0</v>
      </c>
      <c r="E75" s="31">
        <v>1.6931740198584273</v>
      </c>
      <c r="F75" s="31">
        <v>0</v>
      </c>
      <c r="G75" s="31">
        <v>18.896438892736867</v>
      </c>
    </row>
    <row r="76" spans="1:7" s="33" customFormat="1" ht="15.75">
      <c r="A76" s="8" t="s">
        <v>72</v>
      </c>
      <c r="B76" s="32">
        <f>SUM(B64:B75)</f>
        <v>442.1644269796559</v>
      </c>
      <c r="C76" s="32">
        <f t="shared" ref="C76:G76" si="7">SUM(C64:C75)</f>
        <v>0</v>
      </c>
      <c r="D76" s="32">
        <f t="shared" si="7"/>
        <v>0</v>
      </c>
      <c r="E76" s="32">
        <f t="shared" si="7"/>
        <v>384.06206690074669</v>
      </c>
      <c r="F76" s="32">
        <f t="shared" si="7"/>
        <v>0</v>
      </c>
      <c r="G76" s="32">
        <f t="shared" si="7"/>
        <v>2924.5050508632512</v>
      </c>
    </row>
    <row r="77" spans="1:7" ht="31.5">
      <c r="A77" s="7" t="s">
        <v>73</v>
      </c>
      <c r="B77" s="31">
        <v>7.3637358899406369</v>
      </c>
      <c r="C77" s="31">
        <v>60.314603275363041</v>
      </c>
      <c r="D77" s="31">
        <v>0</v>
      </c>
      <c r="E77" s="31">
        <v>615.41633108025474</v>
      </c>
      <c r="F77" s="31">
        <v>0</v>
      </c>
      <c r="G77" s="31">
        <v>0</v>
      </c>
    </row>
    <row r="78" spans="1:7" ht="31.5">
      <c r="A78" s="11" t="s">
        <v>74</v>
      </c>
      <c r="B78" s="31">
        <v>153.9151271820449</v>
      </c>
      <c r="C78" s="31">
        <v>41.686595543669448</v>
      </c>
      <c r="D78" s="31">
        <v>0</v>
      </c>
      <c r="E78" s="31">
        <v>88.674978341857738</v>
      </c>
      <c r="F78" s="31">
        <v>0</v>
      </c>
      <c r="G78" s="31">
        <v>0</v>
      </c>
    </row>
    <row r="79" spans="1:7" ht="47.25">
      <c r="A79" s="11" t="s">
        <v>75</v>
      </c>
      <c r="B79" s="31">
        <v>0</v>
      </c>
      <c r="C79" s="31">
        <v>0.29341818476479731</v>
      </c>
      <c r="D79" s="31">
        <v>0</v>
      </c>
      <c r="E79" s="31">
        <v>0</v>
      </c>
      <c r="F79" s="31">
        <v>0</v>
      </c>
      <c r="G79" s="31">
        <v>0</v>
      </c>
    </row>
    <row r="80" spans="1:7" s="33" customFormat="1" ht="15.75">
      <c r="A80" s="6" t="s">
        <v>76</v>
      </c>
      <c r="B80" s="32">
        <f>SUM(B77:B79)</f>
        <v>161.27886307198554</v>
      </c>
      <c r="C80" s="32">
        <f t="shared" ref="C80:G80" si="8">SUM(C77:C79)</f>
        <v>102.29461700379728</v>
      </c>
      <c r="D80" s="32">
        <f t="shared" si="8"/>
        <v>0</v>
      </c>
      <c r="E80" s="32">
        <f t="shared" si="8"/>
        <v>704.09130942211243</v>
      </c>
      <c r="F80" s="32">
        <f t="shared" si="8"/>
        <v>0</v>
      </c>
      <c r="G80" s="32">
        <f t="shared" si="8"/>
        <v>0</v>
      </c>
    </row>
    <row r="81" spans="1:7" s="33" customFormat="1" ht="15.75">
      <c r="A81" s="34"/>
      <c r="B81" s="32">
        <f t="shared" ref="B81:G81" si="9">B6+B12+B19+B31+B36+B53+B63+B76+B80</f>
        <v>22436.915626370617</v>
      </c>
      <c r="C81" s="32">
        <f t="shared" si="9"/>
        <v>606.79200571947388</v>
      </c>
      <c r="D81" s="32">
        <f t="shared" si="9"/>
        <v>411.95719154721559</v>
      </c>
      <c r="E81" s="32">
        <f t="shared" si="9"/>
        <v>9089.3326945021745</v>
      </c>
      <c r="F81" s="32">
        <f t="shared" si="9"/>
        <v>177.58514415267814</v>
      </c>
      <c r="G81" s="32">
        <f t="shared" si="9"/>
        <v>43781.042313795137</v>
      </c>
    </row>
    <row r="83" spans="1:7">
      <c r="C83" s="35"/>
    </row>
    <row r="84" spans="1:7" ht="48.75" customHeight="1">
      <c r="A84" s="42" t="s">
        <v>140</v>
      </c>
      <c r="B84" s="36">
        <f>B52+B30+B75</f>
        <v>20.547622808660364</v>
      </c>
      <c r="C84" s="36">
        <f t="shared" ref="C84:G84" si="10">C52+C30+C75</f>
        <v>0</v>
      </c>
      <c r="D84" s="36">
        <f t="shared" si="10"/>
        <v>0</v>
      </c>
      <c r="E84" s="36">
        <f t="shared" si="10"/>
        <v>4.8510269381872657</v>
      </c>
      <c r="F84" s="36">
        <f t="shared" si="10"/>
        <v>0</v>
      </c>
      <c r="G84" s="36">
        <f t="shared" si="10"/>
        <v>72.59233060259379</v>
      </c>
    </row>
    <row r="85" spans="1:7" ht="49.5" customHeight="1">
      <c r="A85" s="42" t="s">
        <v>142</v>
      </c>
      <c r="B85" s="36">
        <f>B35+B74</f>
        <v>428.19451869411938</v>
      </c>
      <c r="C85" s="36">
        <f t="shared" ref="C85:G85" si="11">C35+C74</f>
        <v>0</v>
      </c>
      <c r="D85" s="36">
        <f t="shared" si="11"/>
        <v>0</v>
      </c>
      <c r="E85" s="36">
        <f t="shared" si="11"/>
        <v>791.55454187221903</v>
      </c>
      <c r="F85" s="36">
        <f t="shared" si="11"/>
        <v>0</v>
      </c>
      <c r="G85" s="36">
        <f t="shared" si="11"/>
        <v>512.42801053663788</v>
      </c>
    </row>
    <row r="86" spans="1:7" ht="45" customHeight="1">
      <c r="A86" s="42" t="s">
        <v>143</v>
      </c>
      <c r="B86" s="36">
        <f>B51+B73</f>
        <v>1060.6714420113024</v>
      </c>
      <c r="C86" s="36">
        <f t="shared" ref="C86:G86" si="12">C51+C73</f>
        <v>0</v>
      </c>
      <c r="D86" s="36">
        <f t="shared" si="12"/>
        <v>0</v>
      </c>
      <c r="E86" s="36">
        <f t="shared" si="12"/>
        <v>477.90068698361699</v>
      </c>
      <c r="F86" s="36">
        <f t="shared" si="12"/>
        <v>0</v>
      </c>
      <c r="G86" s="36">
        <f t="shared" si="12"/>
        <v>420.15801561742012</v>
      </c>
    </row>
  </sheetData>
  <mergeCells count="1">
    <mergeCell ref="A2:G2"/>
  </mergeCells>
  <pageMargins left="0.19685039370078741" right="0.19685039370078741" top="0.39370078740157483" bottom="0.39370078740157483" header="0.19685039370078741" footer="0.19685039370078741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2019 реорг_КС, ВМП, ДС, СМП</vt:lpstr>
      <vt:lpstr>МАКС_2019_КС, ВМП, ДС, СМП</vt:lpstr>
      <vt:lpstr>ВТБ_2019_КС, ВМП, ДС, СМП</vt:lpstr>
      <vt:lpstr>1кв._КС,ВМП,ДС,СМП</vt:lpstr>
      <vt:lpstr>МАКС_1кв._КС,ВМП,ДС,СМП</vt:lpstr>
      <vt:lpstr>ВТБ_1кв._КС,ВМП,ДС,СМП</vt:lpstr>
      <vt:lpstr>2кв._КС,ВМП,ДС,СМП</vt:lpstr>
      <vt:lpstr>МАКС_2кв._КС,ВМП,ДС,СМП</vt:lpstr>
      <vt:lpstr>ВТБ_2кв._КС,ВМП,ДС,СМП</vt:lpstr>
      <vt:lpstr>Поликлиника_2019</vt:lpstr>
      <vt:lpstr>МАКС_поликлиника</vt:lpstr>
      <vt:lpstr>ВТБ_поликлиника</vt:lpstr>
      <vt:lpstr>П-ка_1кв. 2019</vt:lpstr>
      <vt:lpstr>МАКС_п-ка 1кв.</vt:lpstr>
      <vt:lpstr>ВТБ_п-ка 1кв.</vt:lpstr>
      <vt:lpstr>П-ка_2кв. 2019</vt:lpstr>
      <vt:lpstr>МАКС_п-ка 2кв.</vt:lpstr>
      <vt:lpstr>ВТБ_п-ка 2кв.</vt:lpstr>
      <vt:lpstr>'1кв._КС,ВМП,ДС,СМП'!Заголовки_для_печати</vt:lpstr>
      <vt:lpstr>'2019 реорг_КС, ВМП, ДС, СМП'!Заголовки_для_печати</vt:lpstr>
      <vt:lpstr>'2кв._КС,ВМП,ДС,СМП'!Заголовки_для_печати</vt:lpstr>
      <vt:lpstr>'ВТБ_1кв._КС,ВМП,ДС,СМП'!Заголовки_для_печати</vt:lpstr>
      <vt:lpstr>'ВТБ_2019_КС, ВМП, ДС, СМП'!Заголовки_для_печати</vt:lpstr>
      <vt:lpstr>'ВТБ_2кв._КС,ВМП,ДС,СМП'!Заголовки_для_печати</vt:lpstr>
      <vt:lpstr>'ВТБ_п-ка 1кв.'!Заголовки_для_печати</vt:lpstr>
      <vt:lpstr>'ВТБ_п-ка 2кв.'!Заголовки_для_печати</vt:lpstr>
      <vt:lpstr>ВТБ_поликлиника!Заголовки_для_печати</vt:lpstr>
      <vt:lpstr>'МАКС_1кв._КС,ВМП,ДС,СМП'!Заголовки_для_печати</vt:lpstr>
      <vt:lpstr>'МАКС_2019_КС, ВМП, ДС, СМП'!Заголовки_для_печати</vt:lpstr>
      <vt:lpstr>'МАКС_2кв._КС,ВМП,ДС,СМП'!Заголовки_для_печати</vt:lpstr>
      <vt:lpstr>'МАКС_п-ка 1кв.'!Заголовки_для_печати</vt:lpstr>
      <vt:lpstr>'МАКС_п-ка 2кв.'!Заголовки_для_печати</vt:lpstr>
      <vt:lpstr>МАКС_поликлиника!Заголовки_для_печати</vt:lpstr>
      <vt:lpstr>'П-ка_1кв. 2019'!Заголовки_для_печати</vt:lpstr>
      <vt:lpstr>'П-ка_2кв. 2019'!Заголовки_для_печати</vt:lpstr>
      <vt:lpstr>Поликлиника_2019!Заголовки_для_печати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2019-05-20T08:12:45Z</dcterms:modified>
</cp:coreProperties>
</file>