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3" activeTab="7"/>
  </bookViews>
  <sheets>
    <sheet name="2019_КС, ВМП, ДС, СМП" sheetId="1" r:id="rId1"/>
    <sheet name="МАКС_КС,ВМП,ДС,СМП" sheetId="2" r:id="rId2"/>
    <sheet name="ВТБ_КС,ВМП,ДС,СМП" sheetId="3" r:id="rId3"/>
    <sheet name="1кв._КС,ВМП,ДС,СМП" sheetId="4" r:id="rId4"/>
    <sheet name="МАКС_1кв._КС,ВМП,ДС,СМП" sheetId="5" r:id="rId5"/>
    <sheet name="ВТБ_1кв._КС,ВМП,ДС,СМП" sheetId="6" r:id="rId6"/>
    <sheet name="Поликлиника_2019" sheetId="7" r:id="rId7"/>
    <sheet name="МАКС_поликлиника" sheetId="8" r:id="rId8"/>
    <sheet name="ВТБ_поликлиника" sheetId="9" r:id="rId9"/>
    <sheet name="П-ка_1кв. 2019" sheetId="10" r:id="rId10"/>
    <sheet name="МАКС_п-ка 1кв. 2019" sheetId="11" r:id="rId11"/>
    <sheet name="ВТБ_п-ка 1кв. 2019" sheetId="12" r:id="rId12"/>
    <sheet name="Услуги_2019" sheetId="13" r:id="rId13"/>
    <sheet name="Услуги_1кв. 2019" sheetId="14" r:id="rId14"/>
  </sheets>
  <definedNames>
    <definedName name="_xlnm.Print_Titles" localSheetId="3">'1кв._КС,ВМП,ДС,СМП'!$3:$3</definedName>
    <definedName name="_xlnm.Print_Titles" localSheetId="0">'2019_КС, ВМП, ДС, СМП'!$3:$3</definedName>
    <definedName name="_xlnm.Print_Titles" localSheetId="5">'ВТБ_1кв._КС,ВМП,ДС,СМП'!$3:$3</definedName>
    <definedName name="_xlnm.Print_Titles" localSheetId="2">'ВТБ_КС,ВМП,ДС,СМП'!$3:$3</definedName>
    <definedName name="_xlnm.Print_Titles" localSheetId="11">'ВТБ_п-ка 1кв. 2019'!$3:$4</definedName>
    <definedName name="_xlnm.Print_Titles" localSheetId="8">ВТБ_поликлиника!$3:$4</definedName>
    <definedName name="_xlnm.Print_Titles" localSheetId="4">'МАКС_1кв._КС,ВМП,ДС,СМП'!$3:$3</definedName>
    <definedName name="_xlnm.Print_Titles" localSheetId="1">'МАКС_КС,ВМП,ДС,СМП'!$3:$3</definedName>
    <definedName name="_xlnm.Print_Titles" localSheetId="10">'МАКС_п-ка 1кв. 2019'!$3:$4</definedName>
    <definedName name="_xlnm.Print_Titles" localSheetId="7">МАКС_поликлиника!$3:$4</definedName>
    <definedName name="_xlnm.Print_Titles" localSheetId="9">'П-ка_1кв. 2019'!$3:$4</definedName>
    <definedName name="_xlnm.Print_Titles" localSheetId="6">Поликлиника_2019!$3:$4</definedName>
  </definedNames>
  <calcPr calcId="125725"/>
</workbook>
</file>

<file path=xl/calcChain.xml><?xml version="1.0" encoding="utf-8"?>
<calcChain xmlns="http://schemas.openxmlformats.org/spreadsheetml/2006/main">
  <c r="B13" i="8"/>
  <c r="C13"/>
  <c r="D13"/>
  <c r="E13"/>
  <c r="F13"/>
  <c r="G13"/>
  <c r="H13"/>
  <c r="I13"/>
  <c r="J13"/>
  <c r="J85" i="7" l="1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6"/>
  <c r="I6"/>
  <c r="H6"/>
  <c r="G6"/>
  <c r="F6"/>
  <c r="E6"/>
  <c r="D6"/>
  <c r="C6"/>
  <c r="B6"/>
  <c r="C5"/>
  <c r="D5"/>
  <c r="E5"/>
  <c r="F5"/>
  <c r="G5"/>
  <c r="H5"/>
  <c r="I5"/>
  <c r="J5"/>
  <c r="B5"/>
  <c r="J85" i="10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6"/>
  <c r="I6"/>
  <c r="H6"/>
  <c r="G6"/>
  <c r="F6"/>
  <c r="E6"/>
  <c r="D6"/>
  <c r="C6"/>
  <c r="B6"/>
  <c r="C5"/>
  <c r="D5"/>
  <c r="E5"/>
  <c r="F5"/>
  <c r="G5"/>
  <c r="H5"/>
  <c r="I5"/>
  <c r="J5"/>
  <c r="B5"/>
  <c r="C31" i="14" l="1"/>
  <c r="D31"/>
  <c r="C32"/>
  <c r="D32"/>
  <c r="C33"/>
  <c r="D33"/>
  <c r="D30"/>
  <c r="C30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4"/>
  <c r="D4"/>
  <c r="D34" l="1"/>
  <c r="C34"/>
  <c r="B33"/>
  <c r="B32"/>
  <c r="B31"/>
  <c r="B30"/>
  <c r="B16"/>
  <c r="B8"/>
  <c r="D34" i="13"/>
  <c r="C34"/>
  <c r="B33"/>
  <c r="B32"/>
  <c r="B31"/>
  <c r="B30"/>
  <c r="D26"/>
  <c r="C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11" i="14" l="1"/>
  <c r="B13"/>
  <c r="B9"/>
  <c r="B5"/>
  <c r="B18"/>
  <c r="B20"/>
  <c r="B23"/>
  <c r="D26"/>
  <c r="B12"/>
  <c r="B14"/>
  <c r="B6"/>
  <c r="B19"/>
  <c r="B21"/>
  <c r="B34"/>
  <c r="B34" i="13"/>
  <c r="C26" i="14"/>
  <c r="B25"/>
  <c r="B4"/>
  <c r="B7"/>
  <c r="B10"/>
  <c r="B15"/>
  <c r="B17"/>
  <c r="B22"/>
  <c r="B24"/>
  <c r="B26" i="13"/>
  <c r="B26" i="14" l="1"/>
  <c r="J86" i="12"/>
  <c r="I86"/>
  <c r="H86"/>
  <c r="G86"/>
  <c r="F86"/>
  <c r="E86"/>
  <c r="D86"/>
  <c r="C86"/>
  <c r="B86"/>
  <c r="J82"/>
  <c r="I82"/>
  <c r="H82"/>
  <c r="G82"/>
  <c r="F82"/>
  <c r="E82"/>
  <c r="D82"/>
  <c r="C82"/>
  <c r="B82"/>
  <c r="J72"/>
  <c r="I72"/>
  <c r="H72"/>
  <c r="G72"/>
  <c r="F72"/>
  <c r="E72"/>
  <c r="D72"/>
  <c r="C72"/>
  <c r="B72"/>
  <c r="J57"/>
  <c r="I57"/>
  <c r="H57"/>
  <c r="G57"/>
  <c r="F57"/>
  <c r="E57"/>
  <c r="D57"/>
  <c r="C57"/>
  <c r="B57"/>
  <c r="J39"/>
  <c r="I39"/>
  <c r="H39"/>
  <c r="G39"/>
  <c r="F39"/>
  <c r="E39"/>
  <c r="D39"/>
  <c r="C39"/>
  <c r="B39"/>
  <c r="J36"/>
  <c r="I36"/>
  <c r="H36"/>
  <c r="G36"/>
  <c r="F36"/>
  <c r="E36"/>
  <c r="D36"/>
  <c r="C36"/>
  <c r="B36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J87" s="1"/>
  <c r="I7"/>
  <c r="I87" s="1"/>
  <c r="H7"/>
  <c r="H87" s="1"/>
  <c r="G7"/>
  <c r="F7"/>
  <c r="F87" s="1"/>
  <c r="E7"/>
  <c r="D7"/>
  <c r="C7"/>
  <c r="B7"/>
  <c r="B87" s="1"/>
  <c r="J86" i="11"/>
  <c r="I86"/>
  <c r="H86"/>
  <c r="G86"/>
  <c r="F86"/>
  <c r="E86"/>
  <c r="D86"/>
  <c r="C86"/>
  <c r="B86"/>
  <c r="J82"/>
  <c r="I82"/>
  <c r="H82"/>
  <c r="G82"/>
  <c r="F82"/>
  <c r="E82"/>
  <c r="D82"/>
  <c r="C82"/>
  <c r="B82"/>
  <c r="J72"/>
  <c r="I72"/>
  <c r="H72"/>
  <c r="G72"/>
  <c r="F72"/>
  <c r="E72"/>
  <c r="D72"/>
  <c r="C72"/>
  <c r="B72"/>
  <c r="J57"/>
  <c r="I57"/>
  <c r="H57"/>
  <c r="G57"/>
  <c r="F57"/>
  <c r="E57"/>
  <c r="D57"/>
  <c r="C57"/>
  <c r="B57"/>
  <c r="J39"/>
  <c r="I39"/>
  <c r="H39"/>
  <c r="G39"/>
  <c r="F39"/>
  <c r="E39"/>
  <c r="D39"/>
  <c r="C39"/>
  <c r="B39"/>
  <c r="J36"/>
  <c r="I36"/>
  <c r="H36"/>
  <c r="G36"/>
  <c r="F36"/>
  <c r="E36"/>
  <c r="D36"/>
  <c r="C36"/>
  <c r="B36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J87" s="1"/>
  <c r="I7"/>
  <c r="H7"/>
  <c r="G7"/>
  <c r="F7"/>
  <c r="F87" s="1"/>
  <c r="E7"/>
  <c r="D7"/>
  <c r="C7"/>
  <c r="B7"/>
  <c r="B87" s="1"/>
  <c r="J86" i="10"/>
  <c r="I86"/>
  <c r="H86"/>
  <c r="G86"/>
  <c r="F86"/>
  <c r="E86"/>
  <c r="D86"/>
  <c r="C86"/>
  <c r="B86"/>
  <c r="J82"/>
  <c r="I82"/>
  <c r="H82"/>
  <c r="G82"/>
  <c r="F82"/>
  <c r="E82"/>
  <c r="D82"/>
  <c r="C82"/>
  <c r="B82"/>
  <c r="J72"/>
  <c r="I72"/>
  <c r="H72"/>
  <c r="G72"/>
  <c r="F72"/>
  <c r="E72"/>
  <c r="D72"/>
  <c r="C72"/>
  <c r="B72"/>
  <c r="J57"/>
  <c r="I57"/>
  <c r="H57"/>
  <c r="G57"/>
  <c r="F57"/>
  <c r="E57"/>
  <c r="D57"/>
  <c r="C57"/>
  <c r="B57"/>
  <c r="J39"/>
  <c r="I39"/>
  <c r="H39"/>
  <c r="G39"/>
  <c r="F39"/>
  <c r="E39"/>
  <c r="D39"/>
  <c r="C39"/>
  <c r="B39"/>
  <c r="J36"/>
  <c r="I36"/>
  <c r="H36"/>
  <c r="G36"/>
  <c r="F36"/>
  <c r="E36"/>
  <c r="D36"/>
  <c r="C36"/>
  <c r="B36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I7"/>
  <c r="H7"/>
  <c r="G7"/>
  <c r="F7"/>
  <c r="E7"/>
  <c r="D7"/>
  <c r="C7"/>
  <c r="B7"/>
  <c r="J86" i="9"/>
  <c r="I86"/>
  <c r="H86"/>
  <c r="G86"/>
  <c r="F86"/>
  <c r="E86"/>
  <c r="D86"/>
  <c r="C86"/>
  <c r="B86"/>
  <c r="J82"/>
  <c r="I82"/>
  <c r="H82"/>
  <c r="G82"/>
  <c r="F82"/>
  <c r="E82"/>
  <c r="D82"/>
  <c r="C82"/>
  <c r="B82"/>
  <c r="J72"/>
  <c r="I72"/>
  <c r="H72"/>
  <c r="G72"/>
  <c r="F72"/>
  <c r="E72"/>
  <c r="D72"/>
  <c r="C72"/>
  <c r="B72"/>
  <c r="J57"/>
  <c r="I57"/>
  <c r="H57"/>
  <c r="G57"/>
  <c r="F57"/>
  <c r="E57"/>
  <c r="D57"/>
  <c r="C57"/>
  <c r="B57"/>
  <c r="J39"/>
  <c r="I39"/>
  <c r="H39"/>
  <c r="G39"/>
  <c r="F39"/>
  <c r="E39"/>
  <c r="D39"/>
  <c r="C39"/>
  <c r="B39"/>
  <c r="J36"/>
  <c r="I36"/>
  <c r="H36"/>
  <c r="G36"/>
  <c r="F36"/>
  <c r="E36"/>
  <c r="D36"/>
  <c r="C36"/>
  <c r="B36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J87" s="1"/>
  <c r="I7"/>
  <c r="H7"/>
  <c r="H87" s="1"/>
  <c r="G7"/>
  <c r="F7"/>
  <c r="F87" s="1"/>
  <c r="E7"/>
  <c r="D7"/>
  <c r="D87" s="1"/>
  <c r="C7"/>
  <c r="B7"/>
  <c r="B87" s="1"/>
  <c r="J86" i="8"/>
  <c r="I86"/>
  <c r="H86"/>
  <c r="G86"/>
  <c r="F86"/>
  <c r="E86"/>
  <c r="D86"/>
  <c r="C86"/>
  <c r="B86"/>
  <c r="J82"/>
  <c r="I82"/>
  <c r="H82"/>
  <c r="G82"/>
  <c r="F82"/>
  <c r="E82"/>
  <c r="D82"/>
  <c r="C82"/>
  <c r="B82"/>
  <c r="J72"/>
  <c r="I72"/>
  <c r="H72"/>
  <c r="G72"/>
  <c r="F72"/>
  <c r="E72"/>
  <c r="D72"/>
  <c r="C72"/>
  <c r="B72"/>
  <c r="J57"/>
  <c r="I57"/>
  <c r="H57"/>
  <c r="G57"/>
  <c r="F57"/>
  <c r="E57"/>
  <c r="D57"/>
  <c r="C57"/>
  <c r="B57"/>
  <c r="J39"/>
  <c r="I39"/>
  <c r="H39"/>
  <c r="G39"/>
  <c r="F39"/>
  <c r="E39"/>
  <c r="D39"/>
  <c r="C39"/>
  <c r="B39"/>
  <c r="J36"/>
  <c r="I36"/>
  <c r="H36"/>
  <c r="G36"/>
  <c r="F36"/>
  <c r="E36"/>
  <c r="D36"/>
  <c r="C36"/>
  <c r="B36"/>
  <c r="J26"/>
  <c r="I26"/>
  <c r="H26"/>
  <c r="G26"/>
  <c r="F26"/>
  <c r="E26"/>
  <c r="D26"/>
  <c r="C26"/>
  <c r="B26"/>
  <c r="J7"/>
  <c r="J87" s="1"/>
  <c r="I7"/>
  <c r="I87" s="1"/>
  <c r="H7"/>
  <c r="H87" s="1"/>
  <c r="G7"/>
  <c r="F7"/>
  <c r="F87" s="1"/>
  <c r="E7"/>
  <c r="E87" s="1"/>
  <c r="D7"/>
  <c r="D87" s="1"/>
  <c r="C7"/>
  <c r="B7"/>
  <c r="B87" s="1"/>
  <c r="J86" i="7"/>
  <c r="I86"/>
  <c r="H86"/>
  <c r="G86"/>
  <c r="F86"/>
  <c r="E86"/>
  <c r="D86"/>
  <c r="C86"/>
  <c r="B86"/>
  <c r="J82"/>
  <c r="I82"/>
  <c r="H82"/>
  <c r="G82"/>
  <c r="F82"/>
  <c r="E82"/>
  <c r="D82"/>
  <c r="C82"/>
  <c r="B82"/>
  <c r="J72"/>
  <c r="I72"/>
  <c r="H72"/>
  <c r="G72"/>
  <c r="F72"/>
  <c r="E72"/>
  <c r="D72"/>
  <c r="C72"/>
  <c r="B72"/>
  <c r="J57"/>
  <c r="I57"/>
  <c r="H57"/>
  <c r="G57"/>
  <c r="F57"/>
  <c r="E57"/>
  <c r="D57"/>
  <c r="C57"/>
  <c r="B57"/>
  <c r="J39"/>
  <c r="I39"/>
  <c r="H39"/>
  <c r="G39"/>
  <c r="F39"/>
  <c r="E39"/>
  <c r="D39"/>
  <c r="C39"/>
  <c r="B39"/>
  <c r="J36"/>
  <c r="I36"/>
  <c r="H36"/>
  <c r="G36"/>
  <c r="F36"/>
  <c r="E36"/>
  <c r="D36"/>
  <c r="C36"/>
  <c r="B36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I7"/>
  <c r="H7"/>
  <c r="G7"/>
  <c r="F7"/>
  <c r="E7"/>
  <c r="D7"/>
  <c r="C7"/>
  <c r="B7"/>
  <c r="G74" i="4"/>
  <c r="F74"/>
  <c r="E74"/>
  <c r="D74"/>
  <c r="C74"/>
  <c r="B74"/>
  <c r="G73"/>
  <c r="F73"/>
  <c r="E73"/>
  <c r="D73"/>
  <c r="C73"/>
  <c r="B73"/>
  <c r="G72"/>
  <c r="F72"/>
  <c r="E72"/>
  <c r="D72"/>
  <c r="D75" s="1"/>
  <c r="C72"/>
  <c r="B72"/>
  <c r="G70"/>
  <c r="F70"/>
  <c r="E70"/>
  <c r="D70"/>
  <c r="C70"/>
  <c r="B70"/>
  <c r="G69"/>
  <c r="F69"/>
  <c r="E69"/>
  <c r="D69"/>
  <c r="C69"/>
  <c r="B69"/>
  <c r="G68"/>
  <c r="F68"/>
  <c r="E68"/>
  <c r="D68"/>
  <c r="C68"/>
  <c r="B68"/>
  <c r="G67"/>
  <c r="F67"/>
  <c r="E67"/>
  <c r="D67"/>
  <c r="C67"/>
  <c r="B67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3"/>
  <c r="F63"/>
  <c r="E63"/>
  <c r="D63"/>
  <c r="C63"/>
  <c r="B63"/>
  <c r="G62"/>
  <c r="F62"/>
  <c r="F71" s="1"/>
  <c r="E62"/>
  <c r="D62"/>
  <c r="C62"/>
  <c r="B62"/>
  <c r="B71" s="1"/>
  <c r="G60"/>
  <c r="F60"/>
  <c r="E60"/>
  <c r="D60"/>
  <c r="C60"/>
  <c r="B60"/>
  <c r="G59"/>
  <c r="F59"/>
  <c r="E59"/>
  <c r="D59"/>
  <c r="C59"/>
  <c r="B59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G54"/>
  <c r="F54"/>
  <c r="E54"/>
  <c r="D54"/>
  <c r="C54"/>
  <c r="B54"/>
  <c r="G53"/>
  <c r="F53"/>
  <c r="E53"/>
  <c r="D53"/>
  <c r="C53"/>
  <c r="B53"/>
  <c r="G52"/>
  <c r="G61" s="1"/>
  <c r="F52"/>
  <c r="E52"/>
  <c r="E61" s="1"/>
  <c r="D52"/>
  <c r="C52"/>
  <c r="B52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2"/>
  <c r="F32"/>
  <c r="E32"/>
  <c r="D32"/>
  <c r="C32"/>
  <c r="B32"/>
  <c r="G31"/>
  <c r="F31"/>
  <c r="E31"/>
  <c r="D31"/>
  <c r="C31"/>
  <c r="B31"/>
  <c r="B33" s="1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B30" s="1"/>
  <c r="G21"/>
  <c r="G30" s="1"/>
  <c r="F21"/>
  <c r="E21"/>
  <c r="D21"/>
  <c r="D30" s="1"/>
  <c r="C21"/>
  <c r="B21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F20" s="1"/>
  <c r="E13"/>
  <c r="D13"/>
  <c r="C13"/>
  <c r="B13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F12" s="1"/>
  <c r="E8"/>
  <c r="D8"/>
  <c r="C8"/>
  <c r="B8"/>
  <c r="G7"/>
  <c r="F7"/>
  <c r="E7"/>
  <c r="D7"/>
  <c r="D12" s="1"/>
  <c r="C7"/>
  <c r="B7"/>
  <c r="G5"/>
  <c r="F5"/>
  <c r="E5"/>
  <c r="D5"/>
  <c r="C5"/>
  <c r="B5"/>
  <c r="B6" s="1"/>
  <c r="C4"/>
  <c r="D4"/>
  <c r="E4"/>
  <c r="E6" s="1"/>
  <c r="F4"/>
  <c r="F6" s="1"/>
  <c r="G4"/>
  <c r="B4"/>
  <c r="G75" i="6"/>
  <c r="F75"/>
  <c r="E75"/>
  <c r="D75"/>
  <c r="C75"/>
  <c r="B75"/>
  <c r="G71"/>
  <c r="F71"/>
  <c r="E71"/>
  <c r="D71"/>
  <c r="C71"/>
  <c r="B71"/>
  <c r="G61"/>
  <c r="F61"/>
  <c r="E61"/>
  <c r="D61"/>
  <c r="C61"/>
  <c r="B61"/>
  <c r="G51"/>
  <c r="F51"/>
  <c r="E51"/>
  <c r="D51"/>
  <c r="C51"/>
  <c r="B51"/>
  <c r="G33"/>
  <c r="F33"/>
  <c r="E33"/>
  <c r="D33"/>
  <c r="C33"/>
  <c r="B33"/>
  <c r="G30"/>
  <c r="F30"/>
  <c r="E30"/>
  <c r="D30"/>
  <c r="C30"/>
  <c r="B30"/>
  <c r="G20"/>
  <c r="F20"/>
  <c r="E20"/>
  <c r="D20"/>
  <c r="C20"/>
  <c r="B20"/>
  <c r="G12"/>
  <c r="F12"/>
  <c r="E12"/>
  <c r="D12"/>
  <c r="C12"/>
  <c r="B12"/>
  <c r="G6"/>
  <c r="F6"/>
  <c r="F76" s="1"/>
  <c r="E6"/>
  <c r="D6"/>
  <c r="C6"/>
  <c r="B6"/>
  <c r="B76" s="1"/>
  <c r="G75" i="5"/>
  <c r="F75"/>
  <c r="E75"/>
  <c r="D75"/>
  <c r="C75"/>
  <c r="B75"/>
  <c r="G71"/>
  <c r="F71"/>
  <c r="E71"/>
  <c r="D71"/>
  <c r="C71"/>
  <c r="B71"/>
  <c r="G61"/>
  <c r="F61"/>
  <c r="E61"/>
  <c r="D61"/>
  <c r="C61"/>
  <c r="B61"/>
  <c r="G51"/>
  <c r="F51"/>
  <c r="E51"/>
  <c r="D51"/>
  <c r="C51"/>
  <c r="B51"/>
  <c r="G33"/>
  <c r="F33"/>
  <c r="E33"/>
  <c r="D33"/>
  <c r="C33"/>
  <c r="B33"/>
  <c r="G30"/>
  <c r="F30"/>
  <c r="E30"/>
  <c r="D30"/>
  <c r="C30"/>
  <c r="B30"/>
  <c r="G20"/>
  <c r="F20"/>
  <c r="E20"/>
  <c r="D20"/>
  <c r="C20"/>
  <c r="B20"/>
  <c r="G12"/>
  <c r="F12"/>
  <c r="E12"/>
  <c r="D12"/>
  <c r="C12"/>
  <c r="B12"/>
  <c r="G6"/>
  <c r="F6"/>
  <c r="E6"/>
  <c r="D6"/>
  <c r="C6"/>
  <c r="B6"/>
  <c r="C75" i="4"/>
  <c r="B75"/>
  <c r="G71"/>
  <c r="F61"/>
  <c r="B61"/>
  <c r="B51"/>
  <c r="F30"/>
  <c r="B12"/>
  <c r="G74" i="1"/>
  <c r="F74"/>
  <c r="E74"/>
  <c r="D74"/>
  <c r="C74"/>
  <c r="B74"/>
  <c r="G73"/>
  <c r="F73"/>
  <c r="E73"/>
  <c r="D73"/>
  <c r="C73"/>
  <c r="B73"/>
  <c r="G72"/>
  <c r="F72"/>
  <c r="E72"/>
  <c r="D72"/>
  <c r="C72"/>
  <c r="B72"/>
  <c r="G70"/>
  <c r="F70"/>
  <c r="E70"/>
  <c r="D70"/>
  <c r="C70"/>
  <c r="B70"/>
  <c r="G69"/>
  <c r="F69"/>
  <c r="E69"/>
  <c r="D69"/>
  <c r="C69"/>
  <c r="B69"/>
  <c r="G68"/>
  <c r="F68"/>
  <c r="E68"/>
  <c r="D68"/>
  <c r="C68"/>
  <c r="B68"/>
  <c r="G67"/>
  <c r="F67"/>
  <c r="E67"/>
  <c r="D67"/>
  <c r="C67"/>
  <c r="B67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3"/>
  <c r="F63"/>
  <c r="E63"/>
  <c r="D63"/>
  <c r="C63"/>
  <c r="B63"/>
  <c r="G62"/>
  <c r="F62"/>
  <c r="E62"/>
  <c r="D62"/>
  <c r="C62"/>
  <c r="B62"/>
  <c r="G60"/>
  <c r="F60"/>
  <c r="E60"/>
  <c r="D60"/>
  <c r="C60"/>
  <c r="B60"/>
  <c r="G59"/>
  <c r="F59"/>
  <c r="E59"/>
  <c r="D59"/>
  <c r="C59"/>
  <c r="B59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G54"/>
  <c r="F54"/>
  <c r="E54"/>
  <c r="D54"/>
  <c r="C54"/>
  <c r="B54"/>
  <c r="G53"/>
  <c r="F53"/>
  <c r="E53"/>
  <c r="D53"/>
  <c r="C53"/>
  <c r="B53"/>
  <c r="G52"/>
  <c r="F52"/>
  <c r="E52"/>
  <c r="D52"/>
  <c r="C52"/>
  <c r="B52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2"/>
  <c r="F32"/>
  <c r="E32"/>
  <c r="D32"/>
  <c r="C32"/>
  <c r="B32"/>
  <c r="G31"/>
  <c r="F31"/>
  <c r="E31"/>
  <c r="D31"/>
  <c r="C31"/>
  <c r="B31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1"/>
  <c r="F21"/>
  <c r="E21"/>
  <c r="D21"/>
  <c r="C21"/>
  <c r="B21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E13"/>
  <c r="D13"/>
  <c r="C13"/>
  <c r="B13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D7"/>
  <c r="C7"/>
  <c r="B7"/>
  <c r="G5"/>
  <c r="F5"/>
  <c r="E5"/>
  <c r="D5"/>
  <c r="C5"/>
  <c r="B5"/>
  <c r="C4"/>
  <c r="D4"/>
  <c r="E4"/>
  <c r="F4"/>
  <c r="G4"/>
  <c r="B4"/>
  <c r="G75" i="3"/>
  <c r="F75"/>
  <c r="E75"/>
  <c r="D75"/>
  <c r="C75"/>
  <c r="B75"/>
  <c r="G71"/>
  <c r="F71"/>
  <c r="E71"/>
  <c r="D71"/>
  <c r="C71"/>
  <c r="B71"/>
  <c r="G61"/>
  <c r="F61"/>
  <c r="E61"/>
  <c r="D61"/>
  <c r="C61"/>
  <c r="B61"/>
  <c r="G51"/>
  <c r="F51"/>
  <c r="E51"/>
  <c r="D51"/>
  <c r="C51"/>
  <c r="B51"/>
  <c r="G33"/>
  <c r="F33"/>
  <c r="E33"/>
  <c r="D33"/>
  <c r="C33"/>
  <c r="B33"/>
  <c r="G30"/>
  <c r="F30"/>
  <c r="E30"/>
  <c r="D30"/>
  <c r="C30"/>
  <c r="B30"/>
  <c r="G20"/>
  <c r="F20"/>
  <c r="E20"/>
  <c r="D20"/>
  <c r="C20"/>
  <c r="B20"/>
  <c r="G12"/>
  <c r="F12"/>
  <c r="E12"/>
  <c r="D12"/>
  <c r="C12"/>
  <c r="B12"/>
  <c r="G6"/>
  <c r="F6"/>
  <c r="E6"/>
  <c r="D6"/>
  <c r="C6"/>
  <c r="B6"/>
  <c r="G75" i="2"/>
  <c r="F75"/>
  <c r="E75"/>
  <c r="D75"/>
  <c r="C75"/>
  <c r="B75"/>
  <c r="G71"/>
  <c r="F71"/>
  <c r="E71"/>
  <c r="D71"/>
  <c r="C71"/>
  <c r="B71"/>
  <c r="G61"/>
  <c r="F61"/>
  <c r="E61"/>
  <c r="D61"/>
  <c r="C61"/>
  <c r="B61"/>
  <c r="G51"/>
  <c r="F51"/>
  <c r="E51"/>
  <c r="D51"/>
  <c r="C51"/>
  <c r="B51"/>
  <c r="G33"/>
  <c r="F33"/>
  <c r="E33"/>
  <c r="D33"/>
  <c r="C33"/>
  <c r="B33"/>
  <c r="G30"/>
  <c r="F30"/>
  <c r="E30"/>
  <c r="D30"/>
  <c r="C30"/>
  <c r="B30"/>
  <c r="G20"/>
  <c r="F20"/>
  <c r="E20"/>
  <c r="D20"/>
  <c r="C20"/>
  <c r="B20"/>
  <c r="G12"/>
  <c r="F12"/>
  <c r="E12"/>
  <c r="D12"/>
  <c r="C12"/>
  <c r="B12"/>
  <c r="G6"/>
  <c r="F6"/>
  <c r="E6"/>
  <c r="D6"/>
  <c r="C6"/>
  <c r="B6"/>
  <c r="E87" i="9" l="1"/>
  <c r="I87"/>
  <c r="C87"/>
  <c r="G87"/>
  <c r="E87" i="7"/>
  <c r="C87" i="8"/>
  <c r="G87"/>
  <c r="I87" i="7"/>
  <c r="C87" i="12"/>
  <c r="G87"/>
  <c r="D87"/>
  <c r="E87"/>
  <c r="E87" i="11"/>
  <c r="I87"/>
  <c r="D87"/>
  <c r="H87"/>
  <c r="D87" i="10"/>
  <c r="H87"/>
  <c r="C87" i="11"/>
  <c r="G87"/>
  <c r="B87" i="10"/>
  <c r="F87"/>
  <c r="J87"/>
  <c r="E87"/>
  <c r="I87"/>
  <c r="C87"/>
  <c r="G87"/>
  <c r="E20" i="4"/>
  <c r="E51"/>
  <c r="G12"/>
  <c r="D51"/>
  <c r="F51"/>
  <c r="D71"/>
  <c r="F75"/>
  <c r="F76" s="1"/>
  <c r="G6"/>
  <c r="C6"/>
  <c r="D87" i="7"/>
  <c r="H87"/>
  <c r="C87"/>
  <c r="G87"/>
  <c r="B87"/>
  <c r="F87"/>
  <c r="J87"/>
  <c r="E71" i="4"/>
  <c r="C71"/>
  <c r="C51"/>
  <c r="G51"/>
  <c r="C33"/>
  <c r="G33"/>
  <c r="E33"/>
  <c r="D33"/>
  <c r="F33"/>
  <c r="E30"/>
  <c r="C30"/>
  <c r="E76" i="6"/>
  <c r="D20" i="4"/>
  <c r="B20"/>
  <c r="B76" s="1"/>
  <c r="C76" i="6"/>
  <c r="G76"/>
  <c r="E12" i="4"/>
  <c r="C12"/>
  <c r="D76" i="6"/>
  <c r="E75" i="4"/>
  <c r="G75"/>
  <c r="C61"/>
  <c r="D61"/>
  <c r="D76" i="5"/>
  <c r="C20" i="4"/>
  <c r="G20"/>
  <c r="C76" i="5"/>
  <c r="G76"/>
  <c r="B76"/>
  <c r="F76"/>
  <c r="E76"/>
  <c r="C76" i="3"/>
  <c r="G76"/>
  <c r="D76"/>
  <c r="B76"/>
  <c r="F76"/>
  <c r="E76"/>
  <c r="C76" i="2"/>
  <c r="B76"/>
  <c r="F76"/>
  <c r="G76"/>
  <c r="D76"/>
  <c r="E76"/>
  <c r="D6" i="4"/>
  <c r="C76" l="1"/>
  <c r="G76"/>
  <c r="E76"/>
  <c r="D76"/>
  <c r="G75" i="1" l="1"/>
  <c r="F75"/>
  <c r="E75"/>
  <c r="D75"/>
  <c r="C75"/>
  <c r="B75"/>
  <c r="G71"/>
  <c r="F71"/>
  <c r="E71"/>
  <c r="D71"/>
  <c r="C71"/>
  <c r="B71"/>
  <c r="G61"/>
  <c r="F61"/>
  <c r="E61"/>
  <c r="D61"/>
  <c r="C61"/>
  <c r="B61"/>
  <c r="G51"/>
  <c r="F51"/>
  <c r="E51"/>
  <c r="D51"/>
  <c r="C51"/>
  <c r="B51"/>
  <c r="G33"/>
  <c r="F33"/>
  <c r="E33"/>
  <c r="D33"/>
  <c r="C33"/>
  <c r="B33"/>
  <c r="G30"/>
  <c r="F30"/>
  <c r="E30"/>
  <c r="D30"/>
  <c r="C30"/>
  <c r="B30"/>
  <c r="G20"/>
  <c r="F20"/>
  <c r="E20"/>
  <c r="D20"/>
  <c r="C20"/>
  <c r="B20"/>
  <c r="G12"/>
  <c r="F12"/>
  <c r="E12"/>
  <c r="D12"/>
  <c r="C12"/>
  <c r="B12"/>
  <c r="G6"/>
  <c r="F6"/>
  <c r="E6"/>
  <c r="D6"/>
  <c r="C6"/>
  <c r="B6"/>
  <c r="C76" l="1"/>
  <c r="G76"/>
  <c r="B76"/>
  <c r="F76"/>
  <c r="E76"/>
  <c r="D76"/>
</calcChain>
</file>

<file path=xl/sharedStrings.xml><?xml version="1.0" encoding="utf-8"?>
<sst xmlns="http://schemas.openxmlformats.org/spreadsheetml/2006/main" count="1142" uniqueCount="144">
  <si>
    <t>Наименование МО</t>
  </si>
  <si>
    <t xml:space="preserve"> Круглосуточный стационар</t>
  </si>
  <si>
    <t>ВМП - Кругл.стац.</t>
  </si>
  <si>
    <t>В том числе: круглосуточный стационар - медицинская реабилитация</t>
  </si>
  <si>
    <t xml:space="preserve"> Дневной стационар</t>
  </si>
  <si>
    <t>В том числе: дневной стационар - медицинская реабилитация</t>
  </si>
  <si>
    <t xml:space="preserve"> Вызов Скорой медицинской помощи</t>
  </si>
  <si>
    <t>ГБУЗ КО "Калужский областной клинический кожно-венерологический диспансер"</t>
  </si>
  <si>
    <t>ООО "Клиника №1"</t>
  </si>
  <si>
    <t>III уровень (подуровень I) Итог</t>
  </si>
  <si>
    <t>ГБУЗ КО "Калужская областная клиническая детская  больница"</t>
  </si>
  <si>
    <t xml:space="preserve"> ГБУЗ КО «Калужский областной клинический онкологический диспансер»</t>
  </si>
  <si>
    <t>ГБУЗ КО «Калужская областная клиническая больница скорой медицинской помощи им. К.Н.Шевченко»</t>
  </si>
  <si>
    <t>ГБУЗ КО "Городская клиническая больница №2 "Сосновая роща"</t>
  </si>
  <si>
    <t>ГБУЗ КО "Калужская областная клиническая больница"</t>
  </si>
  <si>
    <t>III уровень (подуровень II ) Итог</t>
  </si>
  <si>
    <t>ГБУЗ КО "ЦРБ Дзержинского района"</t>
  </si>
  <si>
    <t>ГБУЗ КО "ЦРБ Жуковского района"</t>
  </si>
  <si>
    <t>ГБУЗ КО "ЦРБ Козельского района"</t>
  </si>
  <si>
    <t>ГАУЗ КО "Калужская областная детская стоматологическая поликлиника"</t>
  </si>
  <si>
    <t>ГАУЗ КО "Калужская областная стоматологическая поликлиника"</t>
  </si>
  <si>
    <t>ООО «ФРЕЗЕНИУС НЕФРОКЕА»</t>
  </si>
  <si>
    <t>ООО "ГАММА МЕДТЕХНОЛОГИИ"</t>
  </si>
  <si>
    <t>II уровень (подуровень I) Итог</t>
  </si>
  <si>
    <t>ГБУЗ КО "Городская поликлиника ГП " Город Кременки"</t>
  </si>
  <si>
    <t>ГБУЗ КО "ЦРБ Бабынинского района"</t>
  </si>
  <si>
    <t xml:space="preserve"> ГБУЗ КО «Городская поликлиника»</t>
  </si>
  <si>
    <t>ГБУЗ КО "ЦРБ Думиничского района"</t>
  </si>
  <si>
    <t>ГБУЗ КО "ЦРБ Хвастовичского района"</t>
  </si>
  <si>
    <t>ГБУЗ КО "ЦРБ Жиздринского района"</t>
  </si>
  <si>
    <t>ГБУЗ КО "ЦРБ Медынского района"</t>
  </si>
  <si>
    <t>ГБУЗ КО "ЦРБ Юхновского района"</t>
  </si>
  <si>
    <t>ООО "МТК "Микрохирургия глаза"</t>
  </si>
  <si>
    <t>I  уровень (подуровень III) Итог</t>
  </si>
  <si>
    <t>ГБУЗ КО «Калужская городская больница № 5»</t>
  </si>
  <si>
    <t>ГБУЗ КО "ЦРБ Тарусского района"</t>
  </si>
  <si>
    <t>I  уровень (подуровень IV) Итог</t>
  </si>
  <si>
    <t>ГБУЗ КО «Детская  городская больница»</t>
  </si>
  <si>
    <t>ГБУЗ КО «Калужская городская больница № 4 имени Хлюстина Антона Семеновича»</t>
  </si>
  <si>
    <t>ГБУЗ КО "ЦРБ Кировского района"</t>
  </si>
  <si>
    <t>ГБУЗ КО "ЦРБ Сухиничского района"</t>
  </si>
  <si>
    <t>ГБУЗ КО "ЦРБ Боровского района"</t>
  </si>
  <si>
    <t>ГБУЗ КО "ЦРБ Людиновского района"</t>
  </si>
  <si>
    <t>ГБУЗ КО "ЦРБ Малоярославецкого района"</t>
  </si>
  <si>
    <t>НУЗ "Отделенческая больница им.К.Э.Циолковского на станции Калуга ОАО РЖД"</t>
  </si>
  <si>
    <t>ФГБУЗ " Клиническая больница №8 Федерального медико-биологического агантства"</t>
  </si>
  <si>
    <t>ГБУЗ КО «Городской родильный дом»</t>
  </si>
  <si>
    <t>ООО "ЭСКО"</t>
  </si>
  <si>
    <t>ГАУЗ КО "Калужский областной специализированный центр инфекционных заболеваний и СПИД"</t>
  </si>
  <si>
    <t>ООО "Центр ЭКО" (Смоленск)</t>
  </si>
  <si>
    <t>ООО "Центр ЭКО" (Калуга)</t>
  </si>
  <si>
    <t>ООО "Клиника доктора Фомина.Калуга"</t>
  </si>
  <si>
    <t>ООО "Центр ЭКО"(Брянск)</t>
  </si>
  <si>
    <t>ООО "Экосодействие"</t>
  </si>
  <si>
    <t>II уровень (подуровень II) Итог</t>
  </si>
  <si>
    <t>ФКУЗ "МСЧ МВД РФ по Калужской области"</t>
  </si>
  <si>
    <t>УЗ "Медико-санитарная часть N 2"</t>
  </si>
  <si>
    <t>ООО "Стоматолог"</t>
  </si>
  <si>
    <t>УЗ "Медико-санитарная часть N 1    "</t>
  </si>
  <si>
    <t>ГБУЗ КО "Региональный центр скорой медицинской помощи и медицины катастроф"</t>
  </si>
  <si>
    <t>ООО «Антониус Медвизион Калуга – Скорая помощь»</t>
  </si>
  <si>
    <t>ООО "Клиника мужского и женского здоровья"</t>
  </si>
  <si>
    <t>ООО "Эндохирургический центр"</t>
  </si>
  <si>
    <t>ООО "МЕД ЛК"</t>
  </si>
  <si>
    <t>I  уровень (подуровень I) Итог</t>
  </si>
  <si>
    <t>ГБУЗ КО "ЦРБ Мосальского района"</t>
  </si>
  <si>
    <t>ГБУЗ КО "ЦРБ Износковского района"</t>
  </si>
  <si>
    <t>ГБУЗ КО "ЦРБ Барятинского района"</t>
  </si>
  <si>
    <t>ГБУЗ КО "ЦРБ Куйбышевского района"</t>
  </si>
  <si>
    <t>ГБУЗ КО "ЦРБ Перемышльского района"</t>
  </si>
  <si>
    <t>ГБУЗ КО "ЦРБ Мещовского района"</t>
  </si>
  <si>
    <t>ГБУЗ КО "ЦРБ Спас-Деменского района"</t>
  </si>
  <si>
    <t>ГБУЗ КО "ЦРБ Ульяновского района"</t>
  </si>
  <si>
    <t>ГБУЗ КО "ЦРБ Ферзиковского района"</t>
  </si>
  <si>
    <t>I  уровень (подуровень II) Итог</t>
  </si>
  <si>
    <t>КФ ФГАУ МНТК "Микрохирургия глаза" им. акад. С.Н.Федорова Минздрава России</t>
  </si>
  <si>
    <t xml:space="preserve"> МРНЦ имени А.Ф.Цыба – филиал ФГБУ «НМИЦ радиологии» Минздрава России</t>
  </si>
  <si>
    <t xml:space="preserve">Федеральное государственное бюджетное научное учреждение «Федеральный научно-клинический центр реаниматологии и реабилитологии» </t>
  </si>
  <si>
    <t>III уровень (подуровень III) Итог</t>
  </si>
  <si>
    <t>Итого: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</si>
  <si>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2019 год</t>
  </si>
  <si>
    <t xml:space="preserve">Плановые объемы стационарной, стационарозамещающей, высокотехнологичной и скорой медицинской помощи в разрезе медицинских организаций на 2019 год для филиала АО "МАКС-М" в г. Калуге      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</si>
  <si>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2019 год для Калужского филиала ООО ВТБ МС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</si>
  <si>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1 кв. 2019 года</t>
  </si>
  <si>
    <t xml:space="preserve">Плановые объемы стационарной, стационарозамещающей, высокотехнологичной и скорой медицинской помощи в разрезе медицинских организаций на 1 кв. 2019 года для филиала АО "МАКС-М" в г. Калуге      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</si>
  <si>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1 кв. 2019 года для Калужского филиала ООО ВТБ МС</t>
  </si>
  <si>
    <t>Обращения по заболеванию объем</t>
  </si>
  <si>
    <t>Неотложная помощь объем</t>
  </si>
  <si>
    <t>Посещения с проф. целями объем</t>
  </si>
  <si>
    <t>из них:</t>
  </si>
  <si>
    <t>Профосмотры дети объем</t>
  </si>
  <si>
    <t>Законч. случ.проф.осм. объем</t>
  </si>
  <si>
    <t>Дисп-ция взр. I этап объем</t>
  </si>
  <si>
    <t>Дисп-ция взр. II этап объем</t>
  </si>
  <si>
    <t>Дисп-ция взр. 1 р.в 2 г. объем</t>
  </si>
  <si>
    <t>Дисп-ция дети объем</t>
  </si>
  <si>
    <t>ФБУЗ "Центр гигиены и эпидемиологии"</t>
  </si>
  <si>
    <t>ГБУЗ КО "Областная туберкулезная больница"</t>
  </si>
  <si>
    <t>ООО "ДЦ НЕФРОС- КАЛУГА"</t>
  </si>
  <si>
    <t>ООО "АВИТУМ"</t>
  </si>
  <si>
    <t>ООО "Клиника диализа"</t>
  </si>
  <si>
    <t>ООО "СИТИЛАБ"</t>
  </si>
  <si>
    <t>ООО "Евромед"</t>
  </si>
  <si>
    <t>ООО "ЛДЦ МИБС-Калуга"</t>
  </si>
  <si>
    <t>ООО "Дистанционная медицина"</t>
  </si>
  <si>
    <t>ООО "М-ЛАЙН"</t>
  </si>
  <si>
    <t>Всего по всем уровням</t>
  </si>
  <si>
    <t>Плановые объемы амбулаторно-поликлинической медицинской помощи в разрезе медицинских организаций на 2019 год</t>
  </si>
  <si>
    <t xml:space="preserve">Плановые объемы амбулаторно-поликлинической медицинской помощи в разрезе медицинских организаций на 2019 год для филиала АО "МАКС-М" в г. Калуге  </t>
  </si>
  <si>
    <t xml:space="preserve">    Плановые объемы амбулаторно-поликлинической медицинской помощи в разрезе медицинских организаций на 2019 год для Калужского филиала ООО ВТБ МС</t>
  </si>
  <si>
    <t>Плановые объемы амбулаторно-поликлинической медицинской помощи в разрезе медицинских организаций на 1 кв. 2019 года</t>
  </si>
  <si>
    <t xml:space="preserve">Плановые объемы амбулаторно-поликлинической медицинской помощи в разрезе медицинских организаций на 1 кв. 2019 года для филиала АО "МАКС-М" в г. Калуге      </t>
  </si>
  <si>
    <t>Плановые объемы амбулаторно-поликлинической медицинской помощи в разрезе медицинских организаций на 1 кв. 2019 года для Калужского филиала ООО ВТБ МС</t>
  </si>
  <si>
    <t>Плановые объемы медицинских услуг, оказываемых в рамках ТП ОМС, на 2019 год_Поликлиника</t>
  </si>
  <si>
    <t xml:space="preserve"> филиал АО "МАКС-М" в г. Калуге</t>
  </si>
  <si>
    <t>Калужский филиал ООО ВТБ МС</t>
  </si>
  <si>
    <t>ГБУЗ КО "Калужская областная клиническая больница скорой медицинской помощи" им. К.Н.Шевченко</t>
  </si>
  <si>
    <t>ГБУЗ КО "Городской родильный дом"</t>
  </si>
  <si>
    <t xml:space="preserve"> ГБУЗ КО "Калужский областной клинический онкологический диспансер"</t>
  </si>
  <si>
    <t>ГБУЗ КО "ЦРБ  Кировского района"</t>
  </si>
  <si>
    <t>ГБУЗ КО "ЦРБ  Людиновского района"</t>
  </si>
  <si>
    <t>ГБУЗКО "Калужская областная клиническая больница"</t>
  </si>
  <si>
    <t>МРНЦ имени А.Ф.Цыба – филиал ФГБУ "НМИЦ радиологии" Минздрава России</t>
  </si>
  <si>
    <t>ООО "ФРЕЗЕНИУС НЕФРОКЕА"</t>
  </si>
  <si>
    <t>ГАУЗ КО КОСЦИЗ и СПИД</t>
  </si>
  <si>
    <t>Плановые объемы медицинских услуг, оказываемых в рамках ТП ОМС, на 2019 год_ Круглосуточный стационар</t>
  </si>
  <si>
    <t xml:space="preserve"> филиал ЗАО "МАКС-М" в г. Калуге</t>
  </si>
  <si>
    <t>МРНЦ имени А.Ф.Цыба – филиал ФГБУ «НМИЦ радиологии» Минздрава России</t>
  </si>
  <si>
    <t>Плановые объемы медицинских услуг, оказываемых в рамках ТП ОМС, на 1 кв. 2019 года_Поликлиника</t>
  </si>
  <si>
    <t>Плановые объемы медицинских услуг, оказываемых в рамках ТП ОМС, на 1 кв. 2019 года_ Круглосуточный стационар</t>
  </si>
  <si>
    <t>Приложение № 7</t>
  </si>
  <si>
    <t>Приложение № 7.1</t>
  </si>
  <si>
    <t>Приложение № 7.2</t>
  </si>
  <si>
    <t>Приложение № 7.3</t>
  </si>
  <si>
    <t>Приложение № 7.4</t>
  </si>
  <si>
    <t>Приложение № 7.5</t>
  </si>
  <si>
    <t>Приложение № 7.6</t>
  </si>
  <si>
    <t>Приложение № 7.7</t>
  </si>
  <si>
    <t>Приложение № 7.8</t>
  </si>
  <si>
    <t>Приложение № 7.9</t>
  </si>
  <si>
    <t>Приложение № 7.10</t>
  </si>
  <si>
    <t>Приложение № 7.11</t>
  </si>
  <si>
    <t>Приложение № 7.12</t>
  </si>
  <si>
    <t>Приложение № 7.13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</si>
</sst>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0" fontId="7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164" fontId="7" fillId="0" borderId="2" xfId="1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9" fillId="0" borderId="2" xfId="0" applyFont="1" applyFill="1" applyBorder="1" applyAlignment="1">
      <alignment vertical="center" wrapText="1"/>
    </xf>
    <xf numFmtId="164" fontId="8" fillId="2" borderId="2" xfId="1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9" fillId="0" borderId="2" xfId="0" applyFont="1" applyFill="1" applyBorder="1" applyAlignment="1">
      <alignment wrapText="1"/>
    </xf>
    <xf numFmtId="164" fontId="7" fillId="0" borderId="2" xfId="1" applyNumberFormat="1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right"/>
    </xf>
    <xf numFmtId="0" fontId="9" fillId="0" borderId="0" xfId="0" applyFont="1"/>
    <xf numFmtId="3" fontId="9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workbookViewId="0">
      <pane xSplit="1" ySplit="3" topLeftCell="B4" activePane="bottomRight" state="frozenSplit"/>
      <selection pane="topRight" activeCell="C1" sqref="C1"/>
      <selection pane="bottomLeft" activeCell="A4" sqref="A4"/>
      <selection pane="bottomRight" activeCell="G1" sqref="G1"/>
    </sheetView>
  </sheetViews>
  <sheetFormatPr defaultRowHeight="15"/>
  <cols>
    <col min="1" max="1" width="70.140625" style="13" customWidth="1"/>
    <col min="2" max="7" width="22.42578125" customWidth="1"/>
  </cols>
  <sheetData>
    <row r="1" spans="1:7" ht="15.75">
      <c r="G1" s="1" t="s">
        <v>130</v>
      </c>
    </row>
    <row r="2" spans="1:7" ht="30" customHeight="1">
      <c r="A2" s="37" t="s">
        <v>80</v>
      </c>
      <c r="B2" s="37"/>
      <c r="C2" s="37"/>
      <c r="D2" s="37"/>
      <c r="E2" s="37"/>
      <c r="F2" s="37"/>
      <c r="G2" s="37"/>
    </row>
    <row r="3" spans="1:7" s="4" customFormat="1" ht="71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31.5">
      <c r="A4" s="14" t="s">
        <v>7</v>
      </c>
      <c r="B4" s="5">
        <f>'МАКС_КС,ВМП,ДС,СМП'!B4+'ВТБ_КС,ВМП,ДС,СМП'!B4</f>
        <v>978</v>
      </c>
      <c r="C4" s="5">
        <f>'МАКС_КС,ВМП,ДС,СМП'!C4+'ВТБ_КС,ВМП,ДС,СМП'!C4</f>
        <v>30</v>
      </c>
      <c r="D4" s="5">
        <f>'МАКС_КС,ВМП,ДС,СМП'!D4+'ВТБ_КС,ВМП,ДС,СМП'!D4</f>
        <v>0</v>
      </c>
      <c r="E4" s="5">
        <f>'МАКС_КС,ВМП,ДС,СМП'!E4+'ВТБ_КС,ВМП,ДС,СМП'!E4</f>
        <v>969.99599999999998</v>
      </c>
      <c r="F4" s="5">
        <f>'МАКС_КС,ВМП,ДС,СМП'!F4+'ВТБ_КС,ВМП,ДС,СМП'!F4</f>
        <v>0</v>
      </c>
      <c r="G4" s="5">
        <f>'МАКС_КС,ВМП,ДС,СМП'!G4+'ВТБ_КС,ВМП,ДС,СМП'!G4</f>
        <v>0</v>
      </c>
    </row>
    <row r="5" spans="1:7" ht="15.75">
      <c r="A5" s="14" t="s">
        <v>8</v>
      </c>
      <c r="B5" s="5">
        <f>'МАКС_КС,ВМП,ДС,СМП'!B5+'ВТБ_КС,ВМП,ДС,СМП'!B5</f>
        <v>9.9840000000000018</v>
      </c>
      <c r="C5" s="5">
        <f>'МАКС_КС,ВМП,ДС,СМП'!C5+'ВТБ_КС,ВМП,ДС,СМП'!C5</f>
        <v>69.995999999999995</v>
      </c>
      <c r="D5" s="5">
        <f>'МАКС_КС,ВМП,ДС,СМП'!D5+'ВТБ_КС,ВМП,ДС,СМП'!D5</f>
        <v>0</v>
      </c>
      <c r="E5" s="5">
        <f>'МАКС_КС,ВМП,ДС,СМП'!E5+'ВТБ_КС,ВМП,ДС,СМП'!E5</f>
        <v>57</v>
      </c>
      <c r="F5" s="5">
        <f>'МАКС_КС,ВМП,ДС,СМП'!F5+'ВТБ_КС,ВМП,ДС,СМП'!F5</f>
        <v>0</v>
      </c>
      <c r="G5" s="5">
        <f>'МАКС_КС,ВМП,ДС,СМП'!G5+'ВТБ_КС,ВМП,ДС,СМП'!G5</f>
        <v>0</v>
      </c>
    </row>
    <row r="6" spans="1:7" s="7" customFormat="1" ht="15.75">
      <c r="A6" s="8" t="s">
        <v>9</v>
      </c>
      <c r="B6" s="6">
        <f>SUM(B4:B5)</f>
        <v>987.98400000000004</v>
      </c>
      <c r="C6" s="6">
        <f t="shared" ref="C6:G6" si="0">SUM(C4:C5)</f>
        <v>99.995999999999995</v>
      </c>
      <c r="D6" s="6">
        <f t="shared" si="0"/>
        <v>0</v>
      </c>
      <c r="E6" s="6">
        <f t="shared" si="0"/>
        <v>1026.9960000000001</v>
      </c>
      <c r="F6" s="6">
        <f t="shared" si="0"/>
        <v>0</v>
      </c>
      <c r="G6" s="6">
        <f t="shared" si="0"/>
        <v>0</v>
      </c>
    </row>
    <row r="7" spans="1:7" ht="15.75">
      <c r="A7" s="14" t="s">
        <v>10</v>
      </c>
      <c r="B7" s="5">
        <f>'МАКС_КС,ВМП,ДС,СМП'!B7+'ВТБ_КС,ВМП,ДС,СМП'!B7</f>
        <v>7929.239999999998</v>
      </c>
      <c r="C7" s="5">
        <f>'МАКС_КС,ВМП,ДС,СМП'!C7+'ВТБ_КС,ВМП,ДС,СМП'!C7</f>
        <v>39.996000000000002</v>
      </c>
      <c r="D7" s="5">
        <f>'МАКС_КС,ВМП,ДС,СМП'!D7+'ВТБ_КС,ВМП,ДС,СМП'!D7</f>
        <v>99.995999999999995</v>
      </c>
      <c r="E7" s="5">
        <f>'МАКС_КС,ВМП,ДС,СМП'!E7+'ВТБ_КС,ВМП,ДС,СМП'!E7</f>
        <v>0</v>
      </c>
      <c r="F7" s="5">
        <f>'МАКС_КС,ВМП,ДС,СМП'!F7+'ВТБ_КС,ВМП,ДС,СМП'!F7</f>
        <v>0</v>
      </c>
      <c r="G7" s="5">
        <f>'МАКС_КС,ВМП,ДС,СМП'!G7+'ВТБ_КС,ВМП,ДС,СМП'!G7</f>
        <v>0</v>
      </c>
    </row>
    <row r="8" spans="1:7" ht="31.5">
      <c r="A8" s="14" t="s">
        <v>11</v>
      </c>
      <c r="B8" s="5">
        <f>'МАКС_КС,ВМП,ДС,СМП'!B8+'ВТБ_КС,ВМП,ДС,СМП'!B8</f>
        <v>5747.7120000000004</v>
      </c>
      <c r="C8" s="5">
        <f>'МАКС_КС,ВМП,ДС,СМП'!C8+'ВТБ_КС,ВМП,ДС,СМП'!C8</f>
        <v>449.99999999999994</v>
      </c>
      <c r="D8" s="5">
        <f>'МАКС_КС,ВМП,ДС,СМП'!D8+'ВТБ_КС,ВМП,ДС,СМП'!D8</f>
        <v>0</v>
      </c>
      <c r="E8" s="5">
        <f>'МАКС_КС,ВМП,ДС,СМП'!E8+'ВТБ_КС,ВМП,ДС,СМП'!E8</f>
        <v>5420.0040000000008</v>
      </c>
      <c r="F8" s="5">
        <f>'МАКС_КС,ВМП,ДС,СМП'!F8+'ВТБ_КС,ВМП,ДС,СМП'!F8</f>
        <v>0</v>
      </c>
      <c r="G8" s="5">
        <f>'МАКС_КС,ВМП,ДС,СМП'!G8+'ВТБ_КС,ВМП,ДС,СМП'!G8</f>
        <v>0</v>
      </c>
    </row>
    <row r="9" spans="1:7" ht="31.5">
      <c r="A9" s="14" t="s">
        <v>12</v>
      </c>
      <c r="B9" s="5">
        <f>'МАКС_КС,ВМП,ДС,СМП'!B9+'ВТБ_КС,ВМП,ДС,СМП'!B9</f>
        <v>12884.22</v>
      </c>
      <c r="C9" s="5">
        <f>'МАКС_КС,ВМП,ДС,СМП'!C9+'ВТБ_КС,ВМП,ДС,СМП'!C9</f>
        <v>400.14</v>
      </c>
      <c r="D9" s="5">
        <f>'МАКС_КС,ВМП,ДС,СМП'!D9+'ВТБ_КС,ВМП,ДС,СМП'!D9</f>
        <v>249.99600000000004</v>
      </c>
      <c r="E9" s="5">
        <f>'МАКС_КС,ВМП,ДС,СМП'!E9+'ВТБ_КС,ВМП,ДС,СМП'!E9</f>
        <v>2840.0399999999995</v>
      </c>
      <c r="F9" s="5">
        <f>'МАКС_КС,ВМП,ДС,СМП'!F9+'ВТБ_КС,ВМП,ДС,СМП'!F9</f>
        <v>200.00399999999996</v>
      </c>
      <c r="G9" s="5">
        <f>'МАКС_КС,ВМП,ДС,СМП'!G9+'ВТБ_КС,ВМП,ДС,СМП'!G9</f>
        <v>0</v>
      </c>
    </row>
    <row r="10" spans="1:7" ht="15.75">
      <c r="A10" s="14" t="s">
        <v>13</v>
      </c>
      <c r="B10" s="5">
        <f>'МАКС_КС,ВМП,ДС,СМП'!B10+'ВТБ_КС,ВМП,ДС,СМП'!B10</f>
        <v>6415.0560000000005</v>
      </c>
      <c r="C10" s="5">
        <f>'МАКС_КС,ВМП,ДС,СМП'!C10+'ВТБ_КС,ВМП,ДС,СМП'!C10</f>
        <v>600</v>
      </c>
      <c r="D10" s="5">
        <f>'МАКС_КС,ВМП,ДС,СМП'!D10+'ВТБ_КС,ВМП,ДС,СМП'!D10</f>
        <v>819.99599999999998</v>
      </c>
      <c r="E10" s="5">
        <f>'МАКС_КС,ВМП,ДС,СМП'!E10+'ВТБ_КС,ВМП,ДС,СМП'!E10</f>
        <v>616.00800000000004</v>
      </c>
      <c r="F10" s="5">
        <f>'МАКС_КС,ВМП,ДС,СМП'!F10+'ВТБ_КС,ВМП,ДС,СМП'!F10</f>
        <v>99.995999999999995</v>
      </c>
      <c r="G10" s="5">
        <f>'МАКС_КС,ВМП,ДС,СМП'!G10+'ВТБ_КС,ВМП,ДС,СМП'!G10</f>
        <v>0</v>
      </c>
    </row>
    <row r="11" spans="1:7" ht="15.75">
      <c r="A11" s="14" t="s">
        <v>14</v>
      </c>
      <c r="B11" s="5">
        <f>'МАКС_КС,ВМП,ДС,СМП'!B11+'ВТБ_КС,ВМП,ДС,СМП'!B11</f>
        <v>31629.395999999997</v>
      </c>
      <c r="C11" s="5">
        <f>'МАКС_КС,ВМП,ДС,СМП'!C11+'ВТБ_КС,ВМП,ДС,СМП'!C11</f>
        <v>1763.0759999999996</v>
      </c>
      <c r="D11" s="5">
        <f>'МАКС_КС,ВМП,ДС,СМП'!D11+'ВТБ_КС,ВМП,ДС,СМП'!D11</f>
        <v>760.02</v>
      </c>
      <c r="E11" s="5">
        <f>'МАКС_КС,ВМП,ДС,СМП'!E11+'ВТБ_КС,ВМП,ДС,СМП'!E11</f>
        <v>2154.0480000000002</v>
      </c>
      <c r="F11" s="5">
        <f>'МАКС_КС,ВМП,ДС,СМП'!F11+'ВТБ_КС,ВМП,ДС,СМП'!F11</f>
        <v>40.031999999999996</v>
      </c>
      <c r="G11" s="5">
        <f>'МАКС_КС,ВМП,ДС,СМП'!G11+'ВТБ_КС,ВМП,ДС,СМП'!G11</f>
        <v>900</v>
      </c>
    </row>
    <row r="12" spans="1:7" s="7" customFormat="1" ht="15.75">
      <c r="A12" s="8" t="s">
        <v>15</v>
      </c>
      <c r="B12" s="6">
        <f>SUM(B7:B11)</f>
        <v>64605.623999999996</v>
      </c>
      <c r="C12" s="6">
        <f t="shared" ref="C12:G12" si="1">SUM(C7:C11)</f>
        <v>3253.2119999999995</v>
      </c>
      <c r="D12" s="6">
        <f t="shared" si="1"/>
        <v>1930.008</v>
      </c>
      <c r="E12" s="6">
        <f t="shared" si="1"/>
        <v>11030.1</v>
      </c>
      <c r="F12" s="6">
        <f t="shared" si="1"/>
        <v>340.03199999999993</v>
      </c>
      <c r="G12" s="6">
        <f t="shared" si="1"/>
        <v>900</v>
      </c>
    </row>
    <row r="13" spans="1:7" ht="15.75">
      <c r="A13" s="15" t="s">
        <v>16</v>
      </c>
      <c r="B13" s="5">
        <f>'МАКС_КС,ВМП,ДС,СМП'!B13+'ВТБ_КС,ВМП,ДС,СМП'!B13</f>
        <v>3811.308</v>
      </c>
      <c r="C13" s="5">
        <f>'МАКС_КС,ВМП,ДС,СМП'!C13+'ВТБ_КС,ВМП,ДС,СМП'!C13</f>
        <v>0</v>
      </c>
      <c r="D13" s="5">
        <f>'МАКС_КС,ВМП,ДС,СМП'!D13+'ВТБ_КС,ВМП,ДС,СМП'!D13</f>
        <v>275.988</v>
      </c>
      <c r="E13" s="5">
        <f>'МАКС_КС,ВМП,ДС,СМП'!E13+'ВТБ_КС,ВМП,ДС,СМП'!E13</f>
        <v>2826.0240000000003</v>
      </c>
      <c r="F13" s="5">
        <f>'МАКС_КС,ВМП,ДС,СМП'!F13+'ВТБ_КС,ВМП,ДС,СМП'!F13</f>
        <v>0</v>
      </c>
      <c r="G13" s="5">
        <f>'МАКС_КС,ВМП,ДС,СМП'!G13+'ВТБ_КС,ВМП,ДС,СМП'!G13</f>
        <v>16544.004000000001</v>
      </c>
    </row>
    <row r="14" spans="1:7" ht="15.75">
      <c r="A14" s="15" t="s">
        <v>17</v>
      </c>
      <c r="B14" s="5">
        <f>'МАКС_КС,ВМП,ДС,СМП'!B14+'ВТБ_КС,ВМП,ДС,СМП'!B14</f>
        <v>2640.2039999999997</v>
      </c>
      <c r="C14" s="5">
        <f>'МАКС_КС,ВМП,ДС,СМП'!C14+'ВТБ_КС,ВМП,ДС,СМП'!C14</f>
        <v>0</v>
      </c>
      <c r="D14" s="5">
        <f>'МАКС_КС,ВМП,ДС,СМП'!D14+'ВТБ_КС,ВМП,ДС,СМП'!D14</f>
        <v>201.096</v>
      </c>
      <c r="E14" s="5">
        <f>'МАКС_КС,ВМП,ДС,СМП'!E14+'ВТБ_КС,ВМП,ДС,СМП'!E14</f>
        <v>1282.02</v>
      </c>
      <c r="F14" s="5">
        <f>'МАКС_КС,ВМП,ДС,СМП'!F14+'ВТБ_КС,ВМП,ДС,СМП'!F14</f>
        <v>0</v>
      </c>
      <c r="G14" s="5">
        <f>'МАКС_КС,ВМП,ДС,СМП'!G14+'ВТБ_КС,ВМП,ДС,СМП'!G14</f>
        <v>10353.995999999999</v>
      </c>
    </row>
    <row r="15" spans="1:7" ht="15.75">
      <c r="A15" s="15" t="s">
        <v>18</v>
      </c>
      <c r="B15" s="5">
        <f>'МАКС_КС,ВМП,ДС,СМП'!B15+'ВТБ_КС,ВМП,ДС,СМП'!B15</f>
        <v>2739.1199999999994</v>
      </c>
      <c r="C15" s="5">
        <f>'МАКС_КС,ВМП,ДС,СМП'!C15+'ВТБ_КС,ВМП,ДС,СМП'!C15</f>
        <v>0</v>
      </c>
      <c r="D15" s="5">
        <f>'МАКС_КС,ВМП,ДС,СМП'!D15+'ВТБ_КС,ВМП,ДС,СМП'!D15</f>
        <v>0</v>
      </c>
      <c r="E15" s="5">
        <f>'МАКС_КС,ВМП,ДС,СМП'!E15+'ВТБ_КС,ВМП,ДС,СМП'!E15</f>
        <v>1622.0520000000004</v>
      </c>
      <c r="F15" s="5">
        <f>'МАКС_КС,ВМП,ДС,СМП'!F15+'ВТБ_КС,ВМП,ДС,СМП'!F15</f>
        <v>0</v>
      </c>
      <c r="G15" s="5">
        <f>'МАКС_КС,ВМП,ДС,СМП'!G15+'ВТБ_КС,ВМП,ДС,СМП'!G15</f>
        <v>10800</v>
      </c>
    </row>
    <row r="16" spans="1:7" ht="31.5">
      <c r="A16" s="14" t="s">
        <v>19</v>
      </c>
      <c r="B16" s="5">
        <f>'МАКС_КС,ВМП,ДС,СМП'!B16+'ВТБ_КС,ВМП,ДС,СМП'!B16</f>
        <v>0</v>
      </c>
      <c r="C16" s="5">
        <f>'МАКС_КС,ВМП,ДС,СМП'!C16+'ВТБ_КС,ВМП,ДС,СМП'!C16</f>
        <v>0</v>
      </c>
      <c r="D16" s="5">
        <f>'МАКС_КС,ВМП,ДС,СМП'!D16+'ВТБ_КС,ВМП,ДС,СМП'!D16</f>
        <v>0</v>
      </c>
      <c r="E16" s="5">
        <f>'МАКС_КС,ВМП,ДС,СМП'!E16+'ВТБ_КС,ВМП,ДС,СМП'!E16</f>
        <v>0</v>
      </c>
      <c r="F16" s="5">
        <f>'МАКС_КС,ВМП,ДС,СМП'!F16+'ВТБ_КС,ВМП,ДС,СМП'!F16</f>
        <v>0</v>
      </c>
      <c r="G16" s="5">
        <f>'МАКС_КС,ВМП,ДС,СМП'!G16+'ВТБ_КС,ВМП,ДС,СМП'!G16</f>
        <v>0</v>
      </c>
    </row>
    <row r="17" spans="1:7" ht="15.75">
      <c r="A17" s="14" t="s">
        <v>20</v>
      </c>
      <c r="B17" s="5">
        <f>'МАКС_КС,ВМП,ДС,СМП'!B17+'ВТБ_КС,ВМП,ДС,СМП'!B17</f>
        <v>0</v>
      </c>
      <c r="C17" s="5">
        <f>'МАКС_КС,ВМП,ДС,СМП'!C17+'ВТБ_КС,ВМП,ДС,СМП'!C17</f>
        <v>0</v>
      </c>
      <c r="D17" s="5">
        <f>'МАКС_КС,ВМП,ДС,СМП'!D17+'ВТБ_КС,ВМП,ДС,СМП'!D17</f>
        <v>0</v>
      </c>
      <c r="E17" s="5">
        <f>'МАКС_КС,ВМП,ДС,СМП'!E17+'ВТБ_КС,ВМП,ДС,СМП'!E17</f>
        <v>0</v>
      </c>
      <c r="F17" s="5">
        <f>'МАКС_КС,ВМП,ДС,СМП'!F17+'ВТБ_КС,ВМП,ДС,СМП'!F17</f>
        <v>0</v>
      </c>
      <c r="G17" s="5">
        <f>'МАКС_КС,ВМП,ДС,СМП'!G17+'ВТБ_КС,ВМП,ДС,СМП'!G17</f>
        <v>0</v>
      </c>
    </row>
    <row r="18" spans="1:7" ht="15.75">
      <c r="A18" s="14" t="s">
        <v>21</v>
      </c>
      <c r="B18" s="5">
        <f>'МАКС_КС,ВМП,ДС,СМП'!B18+'ВТБ_КС,ВМП,ДС,СМП'!B18</f>
        <v>0</v>
      </c>
      <c r="C18" s="5">
        <f>'МАКС_КС,ВМП,ДС,СМП'!C18+'ВТБ_КС,ВМП,ДС,СМП'!C18</f>
        <v>0</v>
      </c>
      <c r="D18" s="5">
        <f>'МАКС_КС,ВМП,ДС,СМП'!D18+'ВТБ_КС,ВМП,ДС,СМП'!D18</f>
        <v>0</v>
      </c>
      <c r="E18" s="5">
        <f>'МАКС_КС,ВМП,ДС,СМП'!E18+'ВТБ_КС,ВМП,ДС,СМП'!E18</f>
        <v>0</v>
      </c>
      <c r="F18" s="5">
        <f>'МАКС_КС,ВМП,ДС,СМП'!F18+'ВТБ_КС,ВМП,ДС,СМП'!F18</f>
        <v>0</v>
      </c>
      <c r="G18" s="5">
        <f>'МАКС_КС,ВМП,ДС,СМП'!G18+'ВТБ_КС,ВМП,ДС,СМП'!G18</f>
        <v>0</v>
      </c>
    </row>
    <row r="19" spans="1:7" ht="15.75">
      <c r="A19" s="14" t="s">
        <v>22</v>
      </c>
      <c r="B19" s="5">
        <f>'МАКС_КС,ВМП,ДС,СМП'!B19+'ВТБ_КС,ВМП,ДС,СМП'!B19</f>
        <v>0</v>
      </c>
      <c r="C19" s="5">
        <f>'МАКС_КС,ВМП,ДС,СМП'!C19+'ВТБ_КС,ВМП,ДС,СМП'!C19</f>
        <v>0</v>
      </c>
      <c r="D19" s="5">
        <f>'МАКС_КС,ВМП,ДС,СМП'!D19+'ВТБ_КС,ВМП,ДС,СМП'!D19</f>
        <v>0</v>
      </c>
      <c r="E19" s="5">
        <f>'МАКС_КС,ВМП,ДС,СМП'!E19+'ВТБ_КС,ВМП,ДС,СМП'!E19</f>
        <v>9.9960000000000004</v>
      </c>
      <c r="F19" s="5">
        <f>'МАКС_КС,ВМП,ДС,СМП'!F19+'ВТБ_КС,ВМП,ДС,СМП'!F19</f>
        <v>0</v>
      </c>
      <c r="G19" s="5">
        <f>'МАКС_КС,ВМП,ДС,СМП'!G19+'ВТБ_КС,ВМП,ДС,СМП'!G19</f>
        <v>0</v>
      </c>
    </row>
    <row r="20" spans="1:7" s="7" customFormat="1" ht="15.75">
      <c r="A20" s="8" t="s">
        <v>23</v>
      </c>
      <c r="B20" s="6">
        <f>SUM(B13:B19)</f>
        <v>9190.6319999999996</v>
      </c>
      <c r="C20" s="6">
        <f t="shared" ref="C20:G20" si="2">SUM(C13:C19)</f>
        <v>0</v>
      </c>
      <c r="D20" s="6">
        <f t="shared" si="2"/>
        <v>477.084</v>
      </c>
      <c r="E20" s="6">
        <f t="shared" si="2"/>
        <v>5740.0920000000006</v>
      </c>
      <c r="F20" s="6">
        <f t="shared" si="2"/>
        <v>0</v>
      </c>
      <c r="G20" s="6">
        <f t="shared" si="2"/>
        <v>37698</v>
      </c>
    </row>
    <row r="21" spans="1:7" ht="15.75">
      <c r="A21" s="15" t="s">
        <v>24</v>
      </c>
      <c r="B21" s="5">
        <f>'МАКС_КС,ВМП,ДС,СМП'!B21+'ВТБ_КС,ВМП,ДС,СМП'!B21</f>
        <v>0</v>
      </c>
      <c r="C21" s="5">
        <f>'МАКС_КС,ВМП,ДС,СМП'!C21+'ВТБ_КС,ВМП,ДС,СМП'!C21</f>
        <v>0</v>
      </c>
      <c r="D21" s="5">
        <f>'МАКС_КС,ВМП,ДС,СМП'!D21+'ВТБ_КС,ВМП,ДС,СМП'!D21</f>
        <v>0</v>
      </c>
      <c r="E21" s="5">
        <f>'МАКС_КС,ВМП,ДС,СМП'!E21+'ВТБ_КС,ВМП,ДС,СМП'!E21</f>
        <v>485.00400000000002</v>
      </c>
      <c r="F21" s="5">
        <f>'МАКС_КС,ВМП,ДС,СМП'!F21+'ВТБ_КС,ВМП,ДС,СМП'!F21</f>
        <v>0</v>
      </c>
      <c r="G21" s="5">
        <f>'МАКС_КС,ВМП,ДС,СМП'!G21+'ВТБ_КС,ВМП,ДС,СМП'!G21</f>
        <v>3369.9960000000001</v>
      </c>
    </row>
    <row r="22" spans="1:7" ht="15.75">
      <c r="A22" s="15" t="s">
        <v>25</v>
      </c>
      <c r="B22" s="5">
        <f>'МАКС_КС,ВМП,ДС,СМП'!B22+'ВТБ_КС,ВМП,ДС,СМП'!B22</f>
        <v>980.05200000000002</v>
      </c>
      <c r="C22" s="5">
        <f>'МАКС_КС,ВМП,ДС,СМП'!C22+'ВТБ_КС,ВМП,ДС,СМП'!C22</f>
        <v>0</v>
      </c>
      <c r="D22" s="5">
        <f>'МАКС_КС,ВМП,ДС,СМП'!D22+'ВТБ_КС,ВМП,ДС,СМП'!D22</f>
        <v>0</v>
      </c>
      <c r="E22" s="5">
        <f>'МАКС_КС,ВМП,ДС,СМП'!E22+'ВТБ_КС,ВМП,ДС,СМП'!E22</f>
        <v>1152.0360000000001</v>
      </c>
      <c r="F22" s="5">
        <f>'МАКС_КС,ВМП,ДС,СМП'!F22+'ВТБ_КС,ВМП,ДС,СМП'!F22</f>
        <v>0</v>
      </c>
      <c r="G22" s="5">
        <f>'МАКС_КС,ВМП,ДС,СМП'!G22+'ВТБ_КС,ВМП,ДС,СМП'!G22</f>
        <v>6220.0080000000007</v>
      </c>
    </row>
    <row r="23" spans="1:7" ht="15.75">
      <c r="A23" s="14" t="s">
        <v>26</v>
      </c>
      <c r="B23" s="5">
        <f>'МАКС_КС,ВМП,ДС,СМП'!B23+'ВТБ_КС,ВМП,ДС,СМП'!B23</f>
        <v>0</v>
      </c>
      <c r="C23" s="5">
        <f>'МАКС_КС,ВМП,ДС,СМП'!C23+'ВТБ_КС,ВМП,ДС,СМП'!C23</f>
        <v>0</v>
      </c>
      <c r="D23" s="5">
        <f>'МАКС_КС,ВМП,ДС,СМП'!D23+'ВТБ_КС,ВМП,ДС,СМП'!D23</f>
        <v>0</v>
      </c>
      <c r="E23" s="5">
        <f>'МАКС_КС,ВМП,ДС,СМП'!E23+'ВТБ_КС,ВМП,ДС,СМП'!E23</f>
        <v>2647.0320000000002</v>
      </c>
      <c r="F23" s="5">
        <f>'МАКС_КС,ВМП,ДС,СМП'!F23+'ВТБ_КС,ВМП,ДС,СМП'!F23</f>
        <v>0</v>
      </c>
      <c r="G23" s="5">
        <f>'МАКС_КС,ВМП,ДС,СМП'!G23+'ВТБ_КС,ВМП,ДС,СМП'!G23</f>
        <v>0</v>
      </c>
    </row>
    <row r="24" spans="1:7" ht="15.75">
      <c r="A24" s="15" t="s">
        <v>27</v>
      </c>
      <c r="B24" s="5">
        <f>'МАКС_КС,ВМП,ДС,СМП'!B24+'ВТБ_КС,ВМП,ДС,СМП'!B24</f>
        <v>817.99200000000008</v>
      </c>
      <c r="C24" s="5">
        <f>'МАКС_КС,ВМП,ДС,СМП'!C24+'ВТБ_КС,ВМП,ДС,СМП'!C24</f>
        <v>0</v>
      </c>
      <c r="D24" s="5">
        <f>'МАКС_КС,ВМП,ДС,СМП'!D24+'ВТБ_КС,ВМП,ДС,СМП'!D24</f>
        <v>0</v>
      </c>
      <c r="E24" s="5">
        <f>'МАКС_КС,ВМП,ДС,СМП'!E24+'ВТБ_КС,ВМП,ДС,СМП'!E24</f>
        <v>355.00800000000004</v>
      </c>
      <c r="F24" s="5">
        <f>'МАКС_КС,ВМП,ДС,СМП'!F24+'ВТБ_КС,ВМП,ДС,СМП'!F24</f>
        <v>0</v>
      </c>
      <c r="G24" s="5">
        <f>'МАКС_КС,ВМП,ДС,СМП'!G24+'ВТБ_КС,ВМП,ДС,СМП'!G24</f>
        <v>3123</v>
      </c>
    </row>
    <row r="25" spans="1:7" ht="15.75">
      <c r="A25" s="15" t="s">
        <v>28</v>
      </c>
      <c r="B25" s="5">
        <f>'МАКС_КС,ВМП,ДС,СМП'!B25+'ВТБ_КС,ВМП,ДС,СМП'!B25</f>
        <v>682.04399999999998</v>
      </c>
      <c r="C25" s="5">
        <f>'МАКС_КС,ВМП,ДС,СМП'!C25+'ВТБ_КС,ВМП,ДС,СМП'!C25</f>
        <v>0</v>
      </c>
      <c r="D25" s="5">
        <f>'МАКС_КС,ВМП,ДС,СМП'!D25+'ВТБ_КС,ВМП,ДС,СМП'!D25</f>
        <v>0</v>
      </c>
      <c r="E25" s="5">
        <f>'МАКС_КС,ВМП,ДС,СМП'!E25+'ВТБ_КС,ВМП,ДС,СМП'!E25</f>
        <v>476.02800000000008</v>
      </c>
      <c r="F25" s="5">
        <f>'МАКС_КС,ВМП,ДС,СМП'!F25+'ВТБ_КС,ВМП,ДС,СМП'!F25</f>
        <v>0</v>
      </c>
      <c r="G25" s="5">
        <f>'МАКС_КС,ВМП,ДС,СМП'!G25+'ВТБ_КС,ВМП,ДС,СМП'!G25</f>
        <v>3300</v>
      </c>
    </row>
    <row r="26" spans="1:7" ht="15.75">
      <c r="A26" s="15" t="s">
        <v>29</v>
      </c>
      <c r="B26" s="5">
        <f>'МАКС_КС,ВМП,ДС,СМП'!B26+'ВТБ_КС,ВМП,ДС,СМП'!B26</f>
        <v>820.1160000000001</v>
      </c>
      <c r="C26" s="5">
        <f>'МАКС_КС,ВМП,ДС,СМП'!C26+'ВТБ_КС,ВМП,ДС,СМП'!C26</f>
        <v>0</v>
      </c>
      <c r="D26" s="5">
        <f>'МАКС_КС,ВМП,ДС,СМП'!D26+'ВТБ_КС,ВМП,ДС,СМП'!D26</f>
        <v>0</v>
      </c>
      <c r="E26" s="5">
        <f>'МАКС_КС,ВМП,ДС,СМП'!E26+'ВТБ_КС,ВМП,ДС,СМП'!E26</f>
        <v>474.012</v>
      </c>
      <c r="F26" s="5">
        <f>'МАКС_КС,ВМП,ДС,СМП'!F26+'ВТБ_КС,ВМП,ДС,СМП'!F26</f>
        <v>0</v>
      </c>
      <c r="G26" s="5">
        <f>'МАКС_КС,ВМП,ДС,СМП'!G26+'ВТБ_КС,ВМП,ДС,СМП'!G26</f>
        <v>3199.9920000000002</v>
      </c>
    </row>
    <row r="27" spans="1:7" ht="15.75">
      <c r="A27" s="15" t="s">
        <v>30</v>
      </c>
      <c r="B27" s="5">
        <f>'МАКС_КС,ВМП,ДС,СМП'!B27+'ВТБ_КС,ВМП,ДС,СМП'!B27</f>
        <v>1070.328</v>
      </c>
      <c r="C27" s="5">
        <f>'МАКС_КС,ВМП,ДС,СМП'!C27+'ВТБ_КС,ВМП,ДС,СМП'!C27</f>
        <v>0</v>
      </c>
      <c r="D27" s="5">
        <f>'МАКС_КС,ВМП,ДС,СМП'!D27+'ВТБ_КС,ВМП,ДС,СМП'!D27</f>
        <v>0</v>
      </c>
      <c r="E27" s="5">
        <f>'МАКС_КС,ВМП,ДС,СМП'!E27+'ВТБ_КС,ВМП,ДС,СМП'!E27</f>
        <v>486.036</v>
      </c>
      <c r="F27" s="5">
        <f>'МАКС_КС,ВМП,ДС,СМП'!F27+'ВТБ_КС,ВМП,ДС,СМП'!F27</f>
        <v>0</v>
      </c>
      <c r="G27" s="5">
        <f>'МАКС_КС,ВМП,ДС,СМП'!G27+'ВТБ_КС,ВМП,ДС,СМП'!G27</f>
        <v>3499.9920000000002</v>
      </c>
    </row>
    <row r="28" spans="1:7" ht="15.75">
      <c r="A28" s="15" t="s">
        <v>31</v>
      </c>
      <c r="B28" s="5">
        <f>'МАКС_КС,ВМП,ДС,СМП'!B28+'ВТБ_КС,ВМП,ДС,СМП'!B28</f>
        <v>1089.0120000000002</v>
      </c>
      <c r="C28" s="5">
        <f>'МАКС_КС,ВМП,ДС,СМП'!C28+'ВТБ_КС,ВМП,ДС,СМП'!C28</f>
        <v>0</v>
      </c>
      <c r="D28" s="5">
        <f>'МАКС_КС,ВМП,ДС,СМП'!D28+'ВТБ_КС,ВМП,ДС,СМП'!D28</f>
        <v>0</v>
      </c>
      <c r="E28" s="5">
        <f>'МАКС_КС,ВМП,ДС,СМП'!E28+'ВТБ_КС,ВМП,ДС,СМП'!E28</f>
        <v>487.02</v>
      </c>
      <c r="F28" s="5">
        <f>'МАКС_КС,ВМП,ДС,СМП'!F28+'ВТБ_КС,ВМП,ДС,СМП'!F28</f>
        <v>0</v>
      </c>
      <c r="G28" s="5">
        <f>'МАКС_КС,ВМП,ДС,СМП'!G28+'ВТБ_КС,ВМП,ДС,СМП'!G28</f>
        <v>2886.9960000000005</v>
      </c>
    </row>
    <row r="29" spans="1:7" ht="15.75">
      <c r="A29" s="9" t="s">
        <v>32</v>
      </c>
      <c r="B29" s="5">
        <f>'МАКС_КС,ВМП,ДС,СМП'!B29+'ВТБ_КС,ВМП,ДС,СМП'!B29</f>
        <v>0</v>
      </c>
      <c r="C29" s="5">
        <f>'МАКС_КС,ВМП,ДС,СМП'!C29+'ВТБ_КС,ВМП,ДС,СМП'!C29</f>
        <v>0</v>
      </c>
      <c r="D29" s="5">
        <f>'МАКС_КС,ВМП,ДС,СМП'!D29+'ВТБ_КС,ВМП,ДС,СМП'!D29</f>
        <v>0</v>
      </c>
      <c r="E29" s="5">
        <f>'МАКС_КС,ВМП,ДС,СМП'!E29+'ВТБ_КС,ВМП,ДС,СМП'!E29</f>
        <v>100.00799999999998</v>
      </c>
      <c r="F29" s="5">
        <f>'МАКС_КС,ВМП,ДС,СМП'!F29+'ВТБ_КС,ВМП,ДС,СМП'!F29</f>
        <v>0</v>
      </c>
      <c r="G29" s="5">
        <f>'МАКС_КС,ВМП,ДС,СМП'!G29+'ВТБ_КС,ВМП,ДС,СМП'!G29</f>
        <v>0</v>
      </c>
    </row>
    <row r="30" spans="1:7" s="7" customFormat="1" ht="15.75">
      <c r="A30" s="10" t="s">
        <v>33</v>
      </c>
      <c r="B30" s="6">
        <f>SUM(B21:B29)</f>
        <v>5459.5439999999999</v>
      </c>
      <c r="C30" s="6">
        <f t="shared" ref="C30:G30" si="3">SUM(C21:C29)</f>
        <v>0</v>
      </c>
      <c r="D30" s="6">
        <f t="shared" si="3"/>
        <v>0</v>
      </c>
      <c r="E30" s="6">
        <f t="shared" si="3"/>
        <v>6662.1839999999993</v>
      </c>
      <c r="F30" s="6">
        <f t="shared" si="3"/>
        <v>0</v>
      </c>
      <c r="G30" s="6">
        <f t="shared" si="3"/>
        <v>25599.983999999997</v>
      </c>
    </row>
    <row r="31" spans="1:7" ht="15.75">
      <c r="A31" s="14" t="s">
        <v>34</v>
      </c>
      <c r="B31" s="5">
        <f>'МАКС_КС,ВМП,ДС,СМП'!B31+'ВТБ_КС,ВМП,ДС,СМП'!B31</f>
        <v>2000.0520000000001</v>
      </c>
      <c r="C31" s="5">
        <f>'МАКС_КС,ВМП,ДС,СМП'!C31+'ВТБ_КС,ВМП,ДС,СМП'!C31</f>
        <v>0</v>
      </c>
      <c r="D31" s="5">
        <f>'МАКС_КС,ВМП,ДС,СМП'!D31+'ВТБ_КС,ВМП,ДС,СМП'!D31</f>
        <v>0</v>
      </c>
      <c r="E31" s="5">
        <f>'МАКС_КС,ВМП,ДС,СМП'!E31+'ВТБ_КС,ВМП,ДС,СМП'!E31</f>
        <v>4520.0280000000002</v>
      </c>
      <c r="F31" s="5">
        <f>'МАКС_КС,ВМП,ДС,СМП'!F31+'ВТБ_КС,ВМП,ДС,СМП'!F31</f>
        <v>0</v>
      </c>
      <c r="G31" s="5">
        <f>'МАКС_КС,ВМП,ДС,СМП'!G31+'ВТБ_КС,ВМП,ДС,СМП'!G31</f>
        <v>0</v>
      </c>
    </row>
    <row r="32" spans="1:7" ht="15.75">
      <c r="A32" s="15" t="s">
        <v>35</v>
      </c>
      <c r="B32" s="5">
        <f>'МАКС_КС,ВМП,ДС,СМП'!B32+'ВТБ_КС,ВМП,ДС,СМП'!B32</f>
        <v>1117.0439999999999</v>
      </c>
      <c r="C32" s="5">
        <f>'МАКС_КС,ВМП,ДС,СМП'!C32+'ВТБ_КС,ВМП,ДС,СМП'!C32</f>
        <v>0</v>
      </c>
      <c r="D32" s="5">
        <f>'МАКС_КС,ВМП,ДС,СМП'!D32+'ВТБ_КС,ВМП,ДС,СМП'!D32</f>
        <v>0</v>
      </c>
      <c r="E32" s="5">
        <f>'МАКС_КС,ВМП,ДС,СМП'!E32+'ВТБ_КС,ВМП,ДС,СМП'!E32</f>
        <v>450.084</v>
      </c>
      <c r="F32" s="5">
        <f>'МАКС_КС,ВМП,ДС,СМП'!F32+'ВТБ_КС,ВМП,ДС,СМП'!F32</f>
        <v>0</v>
      </c>
      <c r="G32" s="5">
        <f>'МАКС_КС,ВМП,ДС,СМП'!G32+'ВТБ_КС,ВМП,ДС,СМП'!G32</f>
        <v>3059.0039999999999</v>
      </c>
    </row>
    <row r="33" spans="1:7" s="7" customFormat="1" ht="15.75">
      <c r="A33" s="16" t="s">
        <v>36</v>
      </c>
      <c r="B33" s="6">
        <f>SUM(B31:B32)</f>
        <v>3117.096</v>
      </c>
      <c r="C33" s="6">
        <f t="shared" ref="C33:G33" si="4">SUM(C31:C32)</f>
        <v>0</v>
      </c>
      <c r="D33" s="6">
        <f t="shared" si="4"/>
        <v>0</v>
      </c>
      <c r="E33" s="6">
        <f t="shared" si="4"/>
        <v>4970.1120000000001</v>
      </c>
      <c r="F33" s="6">
        <f t="shared" si="4"/>
        <v>0</v>
      </c>
      <c r="G33" s="6">
        <f t="shared" si="4"/>
        <v>3059.0039999999999</v>
      </c>
    </row>
    <row r="34" spans="1:7" ht="15.75">
      <c r="A34" s="14" t="s">
        <v>37</v>
      </c>
      <c r="B34" s="5">
        <f>'МАКС_КС,ВМП,ДС,СМП'!B34+'ВТБ_КС,ВМП,ДС,СМП'!B34</f>
        <v>4465.1400000000012</v>
      </c>
      <c r="C34" s="5">
        <f>'МАКС_КС,ВМП,ДС,СМП'!C34+'ВТБ_КС,ВМП,ДС,СМП'!C34</f>
        <v>2.004</v>
      </c>
      <c r="D34" s="5">
        <f>'МАКС_КС,ВМП,ДС,СМП'!D34+'ВТБ_КС,ВМП,ДС,СМП'!D34</f>
        <v>0</v>
      </c>
      <c r="E34" s="5">
        <f>'МАКС_КС,ВМП,ДС,СМП'!E34+'ВТБ_КС,ВМП,ДС,СМП'!E34</f>
        <v>6615.0720000000001</v>
      </c>
      <c r="F34" s="5">
        <f>'МАКС_КС,ВМП,ДС,СМП'!F34+'ВТБ_КС,ВМП,ДС,СМП'!F34</f>
        <v>600.01199999999994</v>
      </c>
      <c r="G34" s="5">
        <f>'МАКС_КС,ВМП,ДС,СМП'!G34+'ВТБ_КС,ВМП,ДС,СМП'!G34</f>
        <v>0</v>
      </c>
    </row>
    <row r="35" spans="1:7" ht="31.5">
      <c r="A35" s="14" t="s">
        <v>38</v>
      </c>
      <c r="B35" s="5">
        <f>'МАКС_КС,ВМП,ДС,СМП'!B35+'ВТБ_КС,ВМП,ДС,СМП'!B35</f>
        <v>6425.0519999999997</v>
      </c>
      <c r="C35" s="5">
        <f>'МАКС_КС,ВМП,ДС,СМП'!C35+'ВТБ_КС,ВМП,ДС,СМП'!C35</f>
        <v>0</v>
      </c>
      <c r="D35" s="5">
        <f>'МАКС_КС,ВМП,ДС,СМП'!D35+'ВТБ_КС,ВМП,ДС,СМП'!D35</f>
        <v>0</v>
      </c>
      <c r="E35" s="5">
        <f>'МАКС_КС,ВМП,ДС,СМП'!E35+'ВТБ_КС,ВМП,ДС,СМП'!E35</f>
        <v>3000.0240000000003</v>
      </c>
      <c r="F35" s="5">
        <f>'МАКС_КС,ВМП,ДС,СМП'!F35+'ВТБ_КС,ВМП,ДС,СМП'!F35</f>
        <v>0</v>
      </c>
      <c r="G35" s="5">
        <f>'МАКС_КС,ВМП,ДС,СМП'!G35+'ВТБ_КС,ВМП,ДС,СМП'!G35</f>
        <v>0</v>
      </c>
    </row>
    <row r="36" spans="1:7" ht="15.75">
      <c r="A36" s="15" t="s">
        <v>39</v>
      </c>
      <c r="B36" s="5">
        <f>'МАКС_КС,ВМП,ДС,СМП'!B36+'ВТБ_КС,ВМП,ДС,СМП'!B36</f>
        <v>5848.2960000000021</v>
      </c>
      <c r="C36" s="5">
        <f>'МАКС_КС,ВМП,ДС,СМП'!C36+'ВТБ_КС,ВМП,ДС,СМП'!C36</f>
        <v>0</v>
      </c>
      <c r="D36" s="5">
        <f>'МАКС_КС,ВМП,ДС,СМП'!D36+'ВТБ_КС,ВМП,ДС,СМП'!D36</f>
        <v>0</v>
      </c>
      <c r="E36" s="5">
        <f>'МАКС_КС,ВМП,ДС,СМП'!E36+'ВТБ_КС,ВМП,ДС,СМП'!E36</f>
        <v>1217.0039999999999</v>
      </c>
      <c r="F36" s="5">
        <f>'МАКС_КС,ВМП,ДС,СМП'!F36+'ВТБ_КС,ВМП,ДС,СМП'!F36</f>
        <v>0</v>
      </c>
      <c r="G36" s="5">
        <f>'МАКС_КС,ВМП,ДС,СМП'!G36+'ВТБ_КС,ВМП,ДС,СМП'!G36</f>
        <v>11700</v>
      </c>
    </row>
    <row r="37" spans="1:7" ht="15.75">
      <c r="A37" s="15" t="s">
        <v>40</v>
      </c>
      <c r="B37" s="5">
        <f>'МАКС_КС,ВМП,ДС,СМП'!B37+'ВТБ_КС,ВМП,ДС,СМП'!B37</f>
        <v>2764.1399999999994</v>
      </c>
      <c r="C37" s="5">
        <f>'МАКС_КС,ВМП,ДС,СМП'!C37+'ВТБ_КС,ВМП,ДС,СМП'!C37</f>
        <v>0</v>
      </c>
      <c r="D37" s="5">
        <f>'МАКС_КС,ВМП,ДС,СМП'!D37+'ВТБ_КС,ВМП,ДС,СМП'!D37</f>
        <v>0</v>
      </c>
      <c r="E37" s="5">
        <f>'МАКС_КС,ВМП,ДС,СМП'!E37+'ВТБ_КС,ВМП,ДС,СМП'!E37</f>
        <v>706.98</v>
      </c>
      <c r="F37" s="5">
        <f>'МАКС_КС,ВМП,ДС,СМП'!F37+'ВТБ_КС,ВМП,ДС,СМП'!F37</f>
        <v>0</v>
      </c>
      <c r="G37" s="5">
        <f>'МАКС_КС,ВМП,ДС,СМП'!G37+'ВТБ_КС,ВМП,ДС,СМП'!G37</f>
        <v>5823</v>
      </c>
    </row>
    <row r="38" spans="1:7" ht="15.75">
      <c r="A38" s="15" t="s">
        <v>41</v>
      </c>
      <c r="B38" s="5">
        <f>'МАКС_КС,ВМП,ДС,СМП'!B38+'ВТБ_КС,ВМП,ДС,СМП'!B38</f>
        <v>6004.2119999999986</v>
      </c>
      <c r="C38" s="5">
        <f>'МАКС_КС,ВМП,ДС,СМП'!C38+'ВТБ_КС,ВМП,ДС,СМП'!C38</f>
        <v>0</v>
      </c>
      <c r="D38" s="5">
        <f>'МАКС_КС,ВМП,ДС,СМП'!D38+'ВТБ_КС,ВМП,ДС,СМП'!D38</f>
        <v>0</v>
      </c>
      <c r="E38" s="5">
        <f>'МАКС_КС,ВМП,ДС,СМП'!E38+'ВТБ_КС,ВМП,ДС,СМП'!E38</f>
        <v>2250.0239999999999</v>
      </c>
      <c r="F38" s="5">
        <f>'МАКС_КС,ВМП,ДС,СМП'!F38+'ВТБ_КС,ВМП,ДС,СМП'!F38</f>
        <v>0</v>
      </c>
      <c r="G38" s="5">
        <f>'МАКС_КС,ВМП,ДС,СМП'!G38+'ВТБ_КС,ВМП,ДС,СМП'!G38</f>
        <v>16443</v>
      </c>
    </row>
    <row r="39" spans="1:7" ht="15.75">
      <c r="A39" s="15" t="s">
        <v>42</v>
      </c>
      <c r="B39" s="5">
        <f>'МАКС_КС,ВМП,ДС,СМП'!B39+'ВТБ_КС,ВМП,ДС,СМП'!B39</f>
        <v>4972.2479999999996</v>
      </c>
      <c r="C39" s="5">
        <f>'МАКС_КС,ВМП,ДС,СМП'!C39+'ВТБ_КС,ВМП,ДС,СМП'!C39</f>
        <v>0</v>
      </c>
      <c r="D39" s="5">
        <f>'МАКС_КС,ВМП,ДС,СМП'!D39+'ВТБ_КС,ВМП,ДС,СМП'!D39</f>
        <v>0</v>
      </c>
      <c r="E39" s="5">
        <f>'МАКС_КС,ВМП,ДС,СМП'!E39+'ВТБ_КС,ВМП,ДС,СМП'!E39</f>
        <v>1688.0279999999998</v>
      </c>
      <c r="F39" s="5">
        <f>'МАКС_КС,ВМП,ДС,СМП'!F39+'ВТБ_КС,ВМП,ДС,СМП'!F39</f>
        <v>0</v>
      </c>
      <c r="G39" s="5">
        <f>'МАКС_КС,ВМП,ДС,СМП'!G39+'ВТБ_КС,ВМП,ДС,СМП'!G39</f>
        <v>13337.004000000001</v>
      </c>
    </row>
    <row r="40" spans="1:7" ht="15.75">
      <c r="A40" s="15" t="s">
        <v>43</v>
      </c>
      <c r="B40" s="5">
        <f>'МАКС_КС,ВМП,ДС,СМП'!B40+'ВТБ_КС,ВМП,ДС,СМП'!B40</f>
        <v>5672.7359999999999</v>
      </c>
      <c r="C40" s="5">
        <f>'МАКС_КС,ВМП,ДС,СМП'!C40+'ВТБ_КС,ВМП,ДС,СМП'!C40</f>
        <v>0</v>
      </c>
      <c r="D40" s="5">
        <f>'МАКС_КС,ВМП,ДС,СМП'!D40+'ВТБ_КС,ВМП,ДС,СМП'!D40</f>
        <v>0</v>
      </c>
      <c r="E40" s="5">
        <f>'МАКС_КС,ВМП,ДС,СМП'!E40+'ВТБ_КС,ВМП,ДС,СМП'!E40</f>
        <v>1685.0760000000002</v>
      </c>
      <c r="F40" s="5">
        <f>'МАКС_КС,ВМП,ДС,СМП'!F40+'ВТБ_КС,ВМП,ДС,СМП'!F40</f>
        <v>0</v>
      </c>
      <c r="G40" s="5">
        <f>'МАКС_КС,ВМП,ДС,СМП'!G40+'ВТБ_КС,ВМП,ДС,СМП'!G40</f>
        <v>17400</v>
      </c>
    </row>
    <row r="41" spans="1:7" ht="31.5">
      <c r="A41" s="9" t="s">
        <v>44</v>
      </c>
      <c r="B41" s="5">
        <f>'МАКС_КС,ВМП,ДС,СМП'!B41+'ВТБ_КС,ВМП,ДС,СМП'!B41</f>
        <v>2121.9960000000005</v>
      </c>
      <c r="C41" s="5">
        <f>'МАКС_КС,ВМП,ДС,СМП'!C41+'ВТБ_КС,ВМП,ДС,СМП'!C41</f>
        <v>8.016</v>
      </c>
      <c r="D41" s="5">
        <f>'МАКС_КС,ВМП,ДС,СМП'!D41+'ВТБ_КС,ВМП,ДС,СМП'!D41</f>
        <v>0</v>
      </c>
      <c r="E41" s="5">
        <f>'МАКС_КС,ВМП,ДС,СМП'!E41+'ВТБ_КС,ВМП,ДС,СМП'!E41</f>
        <v>700.03199999999993</v>
      </c>
      <c r="F41" s="5">
        <f>'МАКС_КС,ВМП,ДС,СМП'!F41+'ВТБ_КС,ВМП,ДС,СМП'!F41</f>
        <v>0</v>
      </c>
      <c r="G41" s="5">
        <f>'МАКС_КС,ВМП,ДС,СМП'!G41+'ВТБ_КС,ВМП,ДС,СМП'!G41</f>
        <v>0</v>
      </c>
    </row>
    <row r="42" spans="1:7" ht="31.5">
      <c r="A42" s="9" t="s">
        <v>45</v>
      </c>
      <c r="B42" s="5">
        <f>'МАКС_КС,ВМП,ДС,СМП'!B42+'ВТБ_КС,ВМП,ДС,СМП'!B42</f>
        <v>15558.36</v>
      </c>
      <c r="C42" s="5">
        <f>'МАКС_КС,ВМП,ДС,СМП'!C42+'ВТБ_КС,ВМП,ДС,СМП'!C42</f>
        <v>19.992000000000001</v>
      </c>
      <c r="D42" s="5">
        <f>'МАКС_КС,ВМП,ДС,СМП'!D42+'ВТБ_КС,ВМП,ДС,СМП'!D42</f>
        <v>0</v>
      </c>
      <c r="E42" s="5">
        <f>'МАКС_КС,ВМП,ДС,СМП'!E42+'ВТБ_КС,ВМП,ДС,СМП'!E42</f>
        <v>2480.0519999999997</v>
      </c>
      <c r="F42" s="5">
        <f>'МАКС_КС,ВМП,ДС,СМП'!F42+'ВТБ_КС,ВМП,ДС,СМП'!F42</f>
        <v>0</v>
      </c>
      <c r="G42" s="5">
        <f>'МАКС_КС,ВМП,ДС,СМП'!G42+'ВТБ_КС,ВМП,ДС,СМП'!G42</f>
        <v>27588</v>
      </c>
    </row>
    <row r="43" spans="1:7" ht="15.75">
      <c r="A43" s="14" t="s">
        <v>46</v>
      </c>
      <c r="B43" s="5">
        <f>'МАКС_КС,ВМП,ДС,СМП'!B43+'ВТБ_КС,ВМП,ДС,СМП'!B43</f>
        <v>7400.0159999999996</v>
      </c>
      <c r="C43" s="5">
        <f>'МАКС_КС,ВМП,ДС,СМП'!C43+'ВТБ_КС,ВМП,ДС,СМП'!C43</f>
        <v>0</v>
      </c>
      <c r="D43" s="5">
        <f>'МАКС_КС,ВМП,ДС,СМП'!D43+'ВТБ_КС,ВМП,ДС,СМП'!D43</f>
        <v>0</v>
      </c>
      <c r="E43" s="5">
        <f>'МАКС_КС,ВМП,ДС,СМП'!E43+'ВТБ_КС,ВМП,ДС,СМП'!E43</f>
        <v>99.996000000000009</v>
      </c>
      <c r="F43" s="5">
        <f>'МАКС_КС,ВМП,ДС,СМП'!F43+'ВТБ_КС,ВМП,ДС,СМП'!F43</f>
        <v>0</v>
      </c>
      <c r="G43" s="5">
        <f>'МАКС_КС,ВМП,ДС,СМП'!G43+'ВТБ_КС,ВМП,ДС,СМП'!G43</f>
        <v>0</v>
      </c>
    </row>
    <row r="44" spans="1:7" ht="15.75">
      <c r="A44" s="9" t="s">
        <v>47</v>
      </c>
      <c r="B44" s="5">
        <f>'МАКС_КС,ВМП,ДС,СМП'!B44+'ВТБ_КС,ВМП,ДС,СМП'!B44</f>
        <v>99.995999999999981</v>
      </c>
      <c r="C44" s="5">
        <f>'МАКС_КС,ВМП,ДС,СМП'!C44+'ВТБ_КС,ВМП,ДС,СМП'!C44</f>
        <v>0</v>
      </c>
      <c r="D44" s="5">
        <f>'МАКС_КС,ВМП,ДС,СМП'!D44+'ВТБ_КС,ВМП,ДС,СМП'!D44</f>
        <v>0</v>
      </c>
      <c r="E44" s="5">
        <f>'МАКС_КС,ВМП,ДС,СМП'!E44+'ВТБ_КС,ВМП,ДС,СМП'!E44</f>
        <v>50.003999999999998</v>
      </c>
      <c r="F44" s="5">
        <f>'МАКС_КС,ВМП,ДС,СМП'!F44+'ВТБ_КС,ВМП,ДС,СМП'!F44</f>
        <v>0</v>
      </c>
      <c r="G44" s="5">
        <f>'МАКС_КС,ВМП,ДС,СМП'!G44+'ВТБ_КС,ВМП,ДС,СМП'!G44</f>
        <v>0</v>
      </c>
    </row>
    <row r="45" spans="1:7" ht="31.5">
      <c r="A45" s="9" t="s">
        <v>48</v>
      </c>
      <c r="B45" s="5">
        <f>'МАКС_КС,ВМП,ДС,СМП'!B45+'ВТБ_КС,ВМП,ДС,СМП'!B45</f>
        <v>3100.0680000000002</v>
      </c>
      <c r="C45" s="5">
        <f>'МАКС_КС,ВМП,ДС,СМП'!C45+'ВТБ_КС,ВМП,ДС,СМП'!C45</f>
        <v>0</v>
      </c>
      <c r="D45" s="5">
        <f>'МАКС_КС,ВМП,ДС,СМП'!D45+'ВТБ_КС,ВМП,ДС,СМП'!D45</f>
        <v>0</v>
      </c>
      <c r="E45" s="5">
        <f>'МАКС_КС,ВМП,ДС,СМП'!E45+'ВТБ_КС,ВМП,ДС,СМП'!E45</f>
        <v>180</v>
      </c>
      <c r="F45" s="5">
        <f>'МАКС_КС,ВМП,ДС,СМП'!F45+'ВТБ_КС,ВМП,ДС,СМП'!F45</f>
        <v>0</v>
      </c>
      <c r="G45" s="5">
        <f>'МАКС_КС,ВМП,ДС,СМП'!G45+'ВТБ_КС,ВМП,ДС,СМП'!G45</f>
        <v>0</v>
      </c>
    </row>
    <row r="46" spans="1:7" ht="15.75">
      <c r="A46" s="14" t="s">
        <v>49</v>
      </c>
      <c r="B46" s="5">
        <f>'МАКС_КС,ВМП,ДС,СМП'!B46+'ВТБ_КС,ВМП,ДС,СМП'!B46</f>
        <v>0</v>
      </c>
      <c r="C46" s="5">
        <f>'МАКС_КС,ВМП,ДС,СМП'!C46+'ВТБ_КС,ВМП,ДС,СМП'!C46</f>
        <v>0</v>
      </c>
      <c r="D46" s="5">
        <f>'МАКС_КС,ВМП,ДС,СМП'!D46+'ВТБ_КС,ВМП,ДС,СМП'!D46</f>
        <v>0</v>
      </c>
      <c r="E46" s="5">
        <f>'МАКС_КС,ВМП,ДС,СМП'!E46+'ВТБ_КС,ВМП,ДС,СМП'!E46</f>
        <v>0.996</v>
      </c>
      <c r="F46" s="5">
        <f>'МАКС_КС,ВМП,ДС,СМП'!F46+'ВТБ_КС,ВМП,ДС,СМП'!F46</f>
        <v>0</v>
      </c>
      <c r="G46" s="5">
        <f>'МАКС_КС,ВМП,ДС,СМП'!G46+'ВТБ_КС,ВМП,ДС,СМП'!G46</f>
        <v>0</v>
      </c>
    </row>
    <row r="47" spans="1:7" ht="15.75">
      <c r="A47" s="14" t="s">
        <v>50</v>
      </c>
      <c r="B47" s="5">
        <f>'МАКС_КС,ВМП,ДС,СМП'!B47+'ВТБ_КС,ВМП,ДС,СМП'!B47</f>
        <v>0</v>
      </c>
      <c r="C47" s="5">
        <f>'МАКС_КС,ВМП,ДС,СМП'!C47+'ВТБ_КС,ВМП,ДС,СМП'!C47</f>
        <v>0</v>
      </c>
      <c r="D47" s="5">
        <f>'МАКС_КС,ВМП,ДС,СМП'!D47+'ВТБ_КС,ВМП,ДС,СМП'!D47</f>
        <v>0</v>
      </c>
      <c r="E47" s="5">
        <f>'МАКС_КС,ВМП,ДС,СМП'!E47+'ВТБ_КС,ВМП,ДС,СМП'!E47</f>
        <v>5.0039999999999996</v>
      </c>
      <c r="F47" s="5">
        <f>'МАКС_КС,ВМП,ДС,СМП'!F47+'ВТБ_КС,ВМП,ДС,СМП'!F47</f>
        <v>0</v>
      </c>
      <c r="G47" s="5">
        <f>'МАКС_КС,ВМП,ДС,СМП'!G47+'ВТБ_КС,ВМП,ДС,СМП'!G47</f>
        <v>0</v>
      </c>
    </row>
    <row r="48" spans="1:7" ht="15.75">
      <c r="A48" s="14" t="s">
        <v>51</v>
      </c>
      <c r="B48" s="5">
        <f>'МАКС_КС,ВМП,ДС,СМП'!B48+'ВТБ_КС,ВМП,ДС,СМП'!B48</f>
        <v>0</v>
      </c>
      <c r="C48" s="5">
        <f>'МАКС_КС,ВМП,ДС,СМП'!C48+'ВТБ_КС,ВМП,ДС,СМП'!C48</f>
        <v>0</v>
      </c>
      <c r="D48" s="5">
        <f>'МАКС_КС,ВМП,ДС,СМП'!D48+'ВТБ_КС,ВМП,ДС,СМП'!D48</f>
        <v>0</v>
      </c>
      <c r="E48" s="5">
        <f>'МАКС_КС,ВМП,ДС,СМП'!E48+'ВТБ_КС,ВМП,ДС,СМП'!E48</f>
        <v>150</v>
      </c>
      <c r="F48" s="5">
        <f>'МАКС_КС,ВМП,ДС,СМП'!F48+'ВТБ_КС,ВМП,ДС,СМП'!F48</f>
        <v>0</v>
      </c>
      <c r="G48" s="5">
        <f>'МАКС_КС,ВМП,ДС,СМП'!G48+'ВТБ_КС,ВМП,ДС,СМП'!G48</f>
        <v>0</v>
      </c>
    </row>
    <row r="49" spans="1:7" ht="15.75">
      <c r="A49" s="14" t="s">
        <v>52</v>
      </c>
      <c r="B49" s="5">
        <f>'МАКС_КС,ВМП,ДС,СМП'!B49+'ВТБ_КС,ВМП,ДС,СМП'!B49</f>
        <v>0</v>
      </c>
      <c r="C49" s="5">
        <f>'МАКС_КС,ВМП,ДС,СМП'!C49+'ВТБ_КС,ВМП,ДС,СМП'!C49</f>
        <v>0</v>
      </c>
      <c r="D49" s="5">
        <f>'МАКС_КС,ВМП,ДС,СМП'!D49+'ВТБ_КС,ВМП,ДС,СМП'!D49</f>
        <v>0</v>
      </c>
      <c r="E49" s="5">
        <f>'МАКС_КС,ВМП,ДС,СМП'!E49+'ВТБ_КС,ВМП,ДС,СМП'!E49</f>
        <v>0.996</v>
      </c>
      <c r="F49" s="5">
        <f>'МАКС_КС,ВМП,ДС,СМП'!F49+'ВТБ_КС,ВМП,ДС,СМП'!F49</f>
        <v>0</v>
      </c>
      <c r="G49" s="5">
        <f>'МАКС_КС,ВМП,ДС,СМП'!G49+'ВТБ_КС,ВМП,ДС,СМП'!G49</f>
        <v>0</v>
      </c>
    </row>
    <row r="50" spans="1:7" ht="15.75">
      <c r="A50" s="14" t="s">
        <v>53</v>
      </c>
      <c r="B50" s="5">
        <f>'МАКС_КС,ВМП,ДС,СМП'!B50+'ВТБ_КС,ВМП,ДС,СМП'!B50</f>
        <v>0</v>
      </c>
      <c r="C50" s="5">
        <f>'МАКС_КС,ВМП,ДС,СМП'!C50+'ВТБ_КС,ВМП,ДС,СМП'!C50</f>
        <v>0</v>
      </c>
      <c r="D50" s="5">
        <f>'МАКС_КС,ВМП,ДС,СМП'!D50+'ВТБ_КС,ВМП,ДС,СМП'!D50</f>
        <v>0</v>
      </c>
      <c r="E50" s="5">
        <f>'МАКС_КС,ВМП,ДС,СМП'!E50+'ВТБ_КС,ВМП,ДС,СМП'!E50</f>
        <v>0.996</v>
      </c>
      <c r="F50" s="5">
        <f>'МАКС_КС,ВМП,ДС,СМП'!F50+'ВТБ_КС,ВМП,ДС,СМП'!F50</f>
        <v>0</v>
      </c>
      <c r="G50" s="5">
        <f>'МАКС_КС,ВМП,ДС,СМП'!G50+'ВТБ_КС,ВМП,ДС,СМП'!G50</f>
        <v>0</v>
      </c>
    </row>
    <row r="51" spans="1:7" s="7" customFormat="1" ht="15.75">
      <c r="A51" s="8" t="s">
        <v>54</v>
      </c>
      <c r="B51" s="6">
        <f>SUM(B34:B50)</f>
        <v>64432.259999999995</v>
      </c>
      <c r="C51" s="6">
        <f t="shared" ref="C51:G51" si="5">SUM(C34:C50)</f>
        <v>30.012</v>
      </c>
      <c r="D51" s="6">
        <f t="shared" si="5"/>
        <v>0</v>
      </c>
      <c r="E51" s="6">
        <f t="shared" si="5"/>
        <v>20830.284</v>
      </c>
      <c r="F51" s="6">
        <f t="shared" si="5"/>
        <v>600.01199999999994</v>
      </c>
      <c r="G51" s="6">
        <f t="shared" si="5"/>
        <v>92291.004000000001</v>
      </c>
    </row>
    <row r="52" spans="1:7" ht="15.75">
      <c r="A52" s="9" t="s">
        <v>55</v>
      </c>
      <c r="B52" s="5">
        <f>'МАКС_КС,ВМП,ДС,СМП'!B52+'ВТБ_КС,ВМП,ДС,СМП'!B52</f>
        <v>100.032</v>
      </c>
      <c r="C52" s="5">
        <f>'МАКС_КС,ВМП,ДС,СМП'!C52+'ВТБ_КС,ВМП,ДС,СМП'!C52</f>
        <v>0</v>
      </c>
      <c r="D52" s="5">
        <f>'МАКС_КС,ВМП,ДС,СМП'!D52+'ВТБ_КС,ВМП,ДС,СМП'!D52</f>
        <v>0</v>
      </c>
      <c r="E52" s="5">
        <f>'МАКС_КС,ВМП,ДС,СМП'!E52+'ВТБ_КС,ВМП,ДС,СМП'!E52</f>
        <v>100.008</v>
      </c>
      <c r="F52" s="5">
        <f>'МАКС_КС,ВМП,ДС,СМП'!F52+'ВТБ_КС,ВМП,ДС,СМП'!F52</f>
        <v>0</v>
      </c>
      <c r="G52" s="5">
        <f>'МАКС_КС,ВМП,ДС,СМП'!G52+'ВТБ_КС,ВМП,ДС,СМП'!G52</f>
        <v>0</v>
      </c>
    </row>
    <row r="53" spans="1:7" ht="15.75">
      <c r="A53" s="9" t="s">
        <v>56</v>
      </c>
      <c r="B53" s="5">
        <f>'МАКС_КС,ВМП,ДС,СМП'!B53+'ВТБ_КС,ВМП,ДС,СМП'!B53</f>
        <v>0</v>
      </c>
      <c r="C53" s="5">
        <f>'МАКС_КС,ВМП,ДС,СМП'!C53+'ВТБ_КС,ВМП,ДС,СМП'!C53</f>
        <v>0</v>
      </c>
      <c r="D53" s="5">
        <f>'МАКС_КС,ВМП,ДС,СМП'!D53+'ВТБ_КС,ВМП,ДС,СМП'!D53</f>
        <v>0</v>
      </c>
      <c r="E53" s="5">
        <f>'МАКС_КС,ВМП,ДС,СМП'!E53+'ВТБ_КС,ВМП,ДС,СМП'!E53</f>
        <v>130.03200000000001</v>
      </c>
      <c r="F53" s="5">
        <f>'МАКС_КС,ВМП,ДС,СМП'!F53+'ВТБ_КС,ВМП,ДС,СМП'!F53</f>
        <v>0</v>
      </c>
      <c r="G53" s="5">
        <f>'МАКС_КС,ВМП,ДС,СМП'!G53+'ВТБ_КС,ВМП,ДС,СМП'!G53</f>
        <v>0</v>
      </c>
    </row>
    <row r="54" spans="1:7" ht="15.75">
      <c r="A54" s="9" t="s">
        <v>57</v>
      </c>
      <c r="B54" s="5">
        <f>'МАКС_КС,ВМП,ДС,СМП'!B54+'ВТБ_КС,ВМП,ДС,СМП'!B54</f>
        <v>0</v>
      </c>
      <c r="C54" s="5">
        <f>'МАКС_КС,ВМП,ДС,СМП'!C54+'ВТБ_КС,ВМП,ДС,СМП'!C54</f>
        <v>0</v>
      </c>
      <c r="D54" s="5">
        <f>'МАКС_КС,ВМП,ДС,СМП'!D54+'ВТБ_КС,ВМП,ДС,СМП'!D54</f>
        <v>0</v>
      </c>
      <c r="E54" s="5">
        <f>'МАКС_КС,ВМП,ДС,СМП'!E54+'ВТБ_КС,ВМП,ДС,СМП'!E54</f>
        <v>0</v>
      </c>
      <c r="F54" s="5">
        <f>'МАКС_КС,ВМП,ДС,СМП'!F54+'ВТБ_КС,ВМП,ДС,СМП'!F54</f>
        <v>0</v>
      </c>
      <c r="G54" s="5">
        <f>'МАКС_КС,ВМП,ДС,СМП'!G54+'ВТБ_КС,ВМП,ДС,СМП'!G54</f>
        <v>0</v>
      </c>
    </row>
    <row r="55" spans="1:7" ht="15.75">
      <c r="A55" s="9" t="s">
        <v>58</v>
      </c>
      <c r="B55" s="5">
        <f>'МАКС_КС,ВМП,ДС,СМП'!B55+'ВТБ_КС,ВМП,ДС,СМП'!B55</f>
        <v>0</v>
      </c>
      <c r="C55" s="5">
        <f>'МАКС_КС,ВМП,ДС,СМП'!C55+'ВТБ_КС,ВМП,ДС,СМП'!C55</f>
        <v>0</v>
      </c>
      <c r="D55" s="5">
        <f>'МАКС_КС,ВМП,ДС,СМП'!D55+'ВТБ_КС,ВМП,ДС,СМП'!D55</f>
        <v>0</v>
      </c>
      <c r="E55" s="5">
        <f>'МАКС_КС,ВМП,ДС,СМП'!E55+'ВТБ_КС,ВМП,ДС,СМП'!E55</f>
        <v>500.02800000000008</v>
      </c>
      <c r="F55" s="5">
        <f>'МАКС_КС,ВМП,ДС,СМП'!F55+'ВТБ_КС,ВМП,ДС,СМП'!F55</f>
        <v>0</v>
      </c>
      <c r="G55" s="5">
        <f>'МАКС_КС,ВМП,ДС,СМП'!G55+'ВТБ_КС,ВМП,ДС,СМП'!G55</f>
        <v>0</v>
      </c>
    </row>
    <row r="56" spans="1:7" ht="31.5">
      <c r="A56" s="14" t="s">
        <v>59</v>
      </c>
      <c r="B56" s="5">
        <f>'МАКС_КС,ВМП,ДС,СМП'!B56+'ВТБ_КС,ВМП,ДС,СМП'!B56</f>
        <v>0</v>
      </c>
      <c r="C56" s="5">
        <f>'МАКС_КС,ВМП,ДС,СМП'!C56+'ВТБ_КС,ВМП,ДС,СМП'!C56</f>
        <v>0</v>
      </c>
      <c r="D56" s="5">
        <f>'МАКС_КС,ВМП,ДС,СМП'!D56+'ВТБ_КС,ВМП,ДС,СМП'!D56</f>
        <v>0</v>
      </c>
      <c r="E56" s="5">
        <f>'МАКС_КС,ВМП,ДС,СМП'!E56+'ВТБ_КС,ВМП,ДС,СМП'!E56</f>
        <v>0</v>
      </c>
      <c r="F56" s="5">
        <f>'МАКС_КС,ВМП,ДС,СМП'!F56+'ВТБ_КС,ВМП,ДС,СМП'!F56</f>
        <v>0</v>
      </c>
      <c r="G56" s="5">
        <f>'МАКС_КС,ВМП,ДС,СМП'!G56+'ВТБ_КС,ВМП,ДС,СМП'!G56</f>
        <v>109375.00799999999</v>
      </c>
    </row>
    <row r="57" spans="1:7" ht="15.75">
      <c r="A57" s="17" t="s">
        <v>60</v>
      </c>
      <c r="B57" s="5">
        <f>'МАКС_КС,ВМП,ДС,СМП'!B57+'ВТБ_КС,ВМП,ДС,СМП'!B57</f>
        <v>0</v>
      </c>
      <c r="C57" s="5">
        <f>'МАКС_КС,ВМП,ДС,СМП'!C57+'ВТБ_КС,ВМП,ДС,СМП'!C57</f>
        <v>0</v>
      </c>
      <c r="D57" s="5">
        <f>'МАКС_КС,ВМП,ДС,СМП'!D57+'ВТБ_КС,ВМП,ДС,СМП'!D57</f>
        <v>0</v>
      </c>
      <c r="E57" s="5">
        <f>'МАКС_КС,ВМП,ДС,СМП'!E57+'ВТБ_КС,ВМП,ДС,СМП'!E57</f>
        <v>0</v>
      </c>
      <c r="F57" s="5">
        <f>'МАКС_КС,ВМП,ДС,СМП'!F57+'ВТБ_КС,ВМП,ДС,СМП'!F57</f>
        <v>0</v>
      </c>
      <c r="G57" s="5">
        <f>'МАКС_КС,ВМП,ДС,СМП'!G57+'ВТБ_КС,ВМП,ДС,СМП'!G57</f>
        <v>3350.0039999999999</v>
      </c>
    </row>
    <row r="58" spans="1:7" ht="15.75">
      <c r="A58" s="18" t="s">
        <v>61</v>
      </c>
      <c r="B58" s="5">
        <f>'МАКС_КС,ВМП,ДС,СМП'!B58+'ВТБ_КС,ВМП,ДС,СМП'!B58</f>
        <v>0</v>
      </c>
      <c r="C58" s="5">
        <f>'МАКС_КС,ВМП,ДС,СМП'!C58+'ВТБ_КС,ВМП,ДС,СМП'!C58</f>
        <v>0</v>
      </c>
      <c r="D58" s="5">
        <f>'МАКС_КС,ВМП,ДС,СМП'!D58+'ВТБ_КС,ВМП,ДС,СМП'!D58</f>
        <v>0</v>
      </c>
      <c r="E58" s="5">
        <f>'МАКС_КС,ВМП,ДС,СМП'!E58+'ВТБ_КС,ВМП,ДС,СМП'!E58</f>
        <v>34.992000000000004</v>
      </c>
      <c r="F58" s="5">
        <f>'МАКС_КС,ВМП,ДС,СМП'!F58+'ВТБ_КС,ВМП,ДС,СМП'!F58</f>
        <v>0</v>
      </c>
      <c r="G58" s="5">
        <f>'МАКС_КС,ВМП,ДС,СМП'!G58+'ВТБ_КС,ВМП,ДС,СМП'!G58</f>
        <v>0</v>
      </c>
    </row>
    <row r="59" spans="1:7" ht="15.75">
      <c r="A59" s="14" t="s">
        <v>62</v>
      </c>
      <c r="B59" s="5">
        <f>'МАКС_КС,ВМП,ДС,СМП'!B59+'ВТБ_КС,ВМП,ДС,СМП'!B59</f>
        <v>20.003999999999998</v>
      </c>
      <c r="C59" s="5">
        <f>'МАКС_КС,ВМП,ДС,СМП'!C59+'ВТБ_КС,ВМП,ДС,СМП'!C59</f>
        <v>0</v>
      </c>
      <c r="D59" s="5">
        <f>'МАКС_КС,ВМП,ДС,СМП'!D59+'ВТБ_КС,ВМП,ДС,СМП'!D59</f>
        <v>0</v>
      </c>
      <c r="E59" s="5">
        <f>'МАКС_КС,ВМП,ДС,СМП'!E59+'ВТБ_КС,ВМП,ДС,СМП'!E59</f>
        <v>0</v>
      </c>
      <c r="F59" s="5">
        <f>'МАКС_КС,ВМП,ДС,СМП'!F59+'ВТБ_КС,ВМП,ДС,СМП'!F59</f>
        <v>0</v>
      </c>
      <c r="G59" s="5">
        <f>'МАКС_КС,ВМП,ДС,СМП'!G59+'ВТБ_КС,ВМП,ДС,СМП'!G59</f>
        <v>0</v>
      </c>
    </row>
    <row r="60" spans="1:7" ht="15.75">
      <c r="A60" s="9" t="s">
        <v>63</v>
      </c>
      <c r="B60" s="5">
        <f>'МАКС_КС,ВМП,ДС,СМП'!B60+'ВТБ_КС,ВМП,ДС,СМП'!B60</f>
        <v>0</v>
      </c>
      <c r="C60" s="5">
        <f>'МАКС_КС,ВМП,ДС,СМП'!C60+'ВТБ_КС,ВМП,ДС,СМП'!C60</f>
        <v>0</v>
      </c>
      <c r="D60" s="5">
        <f>'МАКС_КС,ВМП,ДС,СМП'!D60+'ВТБ_КС,ВМП,ДС,СМП'!D60</f>
        <v>0</v>
      </c>
      <c r="E60" s="5">
        <f>'МАКС_КС,ВМП,ДС,СМП'!E60+'ВТБ_КС,ВМП,ДС,СМП'!E60</f>
        <v>0</v>
      </c>
      <c r="F60" s="5">
        <f>'МАКС_КС,ВМП,ДС,СМП'!F60+'ВТБ_КС,ВМП,ДС,СМП'!F60</f>
        <v>0</v>
      </c>
      <c r="G60" s="5">
        <f>'МАКС_КС,ВМП,ДС,СМП'!G60+'ВТБ_КС,ВМП,ДС,СМП'!G60</f>
        <v>0</v>
      </c>
    </row>
    <row r="61" spans="1:7" s="7" customFormat="1" ht="15.75">
      <c r="A61" s="10" t="s">
        <v>64</v>
      </c>
      <c r="B61" s="6">
        <f>SUM(B52:B60)</f>
        <v>120.036</v>
      </c>
      <c r="C61" s="6">
        <f t="shared" ref="C61:G61" si="6">SUM(C52:C60)</f>
        <v>0</v>
      </c>
      <c r="D61" s="6">
        <f t="shared" si="6"/>
        <v>0</v>
      </c>
      <c r="E61" s="6">
        <f t="shared" si="6"/>
        <v>765.06000000000006</v>
      </c>
      <c r="F61" s="6">
        <f t="shared" si="6"/>
        <v>0</v>
      </c>
      <c r="G61" s="6">
        <f t="shared" si="6"/>
        <v>112725.01199999999</v>
      </c>
    </row>
    <row r="62" spans="1:7" ht="15.75">
      <c r="A62" s="15" t="s">
        <v>65</v>
      </c>
      <c r="B62" s="5">
        <f>'МАКС_КС,ВМП,ДС,СМП'!B62+'ВТБ_КС,ВМП,ДС,СМП'!B62</f>
        <v>662.08799999999997</v>
      </c>
      <c r="C62" s="5">
        <f>'МАКС_КС,ВМП,ДС,СМП'!C62+'ВТБ_КС,ВМП,ДС,СМП'!C62</f>
        <v>0</v>
      </c>
      <c r="D62" s="5">
        <f>'МАКС_КС,ВМП,ДС,СМП'!D62+'ВТБ_КС,ВМП,ДС,СМП'!D62</f>
        <v>0</v>
      </c>
      <c r="E62" s="5">
        <f>'МАКС_КС,ВМП,ДС,СМП'!E62+'ВТБ_КС,ВМП,ДС,СМП'!E62</f>
        <v>364.9919999999999</v>
      </c>
      <c r="F62" s="5">
        <f>'МАКС_КС,ВМП,ДС,СМП'!F62+'ВТБ_КС,ВМП,ДС,СМП'!F62</f>
        <v>0</v>
      </c>
      <c r="G62" s="5">
        <f>'МАКС_КС,ВМП,ДС,СМП'!G62+'ВТБ_КС,ВМП,ДС,СМП'!G62</f>
        <v>2799.9960000000001</v>
      </c>
    </row>
    <row r="63" spans="1:7" ht="15.75">
      <c r="A63" s="15" t="s">
        <v>66</v>
      </c>
      <c r="B63" s="5">
        <f>'МАКС_КС,ВМП,ДС,СМП'!B63+'ВТБ_КС,ВМП,ДС,СМП'!B63</f>
        <v>283.02</v>
      </c>
      <c r="C63" s="5">
        <f>'МАКС_КС,ВМП,ДС,СМП'!C63+'ВТБ_КС,ВМП,ДС,СМП'!C63</f>
        <v>0</v>
      </c>
      <c r="D63" s="5">
        <f>'МАКС_КС,ВМП,ДС,СМП'!D63+'ВТБ_КС,ВМП,ДС,СМП'!D63</f>
        <v>0</v>
      </c>
      <c r="E63" s="5">
        <f>'МАКС_КС,ВМП,ДС,СМП'!E63+'ВТБ_КС,ВМП,ДС,СМП'!E63</f>
        <v>175.00800000000004</v>
      </c>
      <c r="F63" s="5">
        <f>'МАКС_КС,ВМП,ДС,СМП'!F63+'ВТБ_КС,ВМП,ДС,СМП'!F63</f>
        <v>0</v>
      </c>
      <c r="G63" s="5">
        <f>'МАКС_КС,ВМП,ДС,СМП'!G63+'ВТБ_КС,ВМП,ДС,СМП'!G63</f>
        <v>1692</v>
      </c>
    </row>
    <row r="64" spans="1:7" ht="15.75">
      <c r="A64" s="15" t="s">
        <v>67</v>
      </c>
      <c r="B64" s="5">
        <f>'МАКС_КС,ВМП,ДС,СМП'!B64+'ВТБ_КС,ВМП,ДС,СМП'!B64</f>
        <v>171.03600000000003</v>
      </c>
      <c r="C64" s="5">
        <f>'МАКС_КС,ВМП,ДС,СМП'!C64+'ВТБ_КС,ВМП,ДС,СМП'!C64</f>
        <v>0</v>
      </c>
      <c r="D64" s="5">
        <f>'МАКС_КС,ВМП,ДС,СМП'!D64+'ВТБ_КС,ВМП,ДС,СМП'!D64</f>
        <v>0</v>
      </c>
      <c r="E64" s="5">
        <f>'МАКС_КС,ВМП,ДС,СМП'!E64+'ВТБ_КС,ВМП,ДС,СМП'!E64</f>
        <v>198.99600000000001</v>
      </c>
      <c r="F64" s="5">
        <f>'МАКС_КС,ВМП,ДС,СМП'!F64+'ВТБ_КС,ВМП,ДС,СМП'!F64</f>
        <v>0</v>
      </c>
      <c r="G64" s="5">
        <f>'МАКС_КС,ВМП,ДС,СМП'!G64+'ВТБ_КС,ВМП,ДС,СМП'!G64</f>
        <v>1665</v>
      </c>
    </row>
    <row r="65" spans="1:7" ht="15.75">
      <c r="A65" s="15" t="s">
        <v>68</v>
      </c>
      <c r="B65" s="5">
        <f>'МАКС_КС,ВМП,ДС,СМП'!B65+'ВТБ_КС,ВМП,ДС,СМП'!B65</f>
        <v>270.94800000000004</v>
      </c>
      <c r="C65" s="5">
        <f>'МАКС_КС,ВМП,ДС,СМП'!C65+'ВТБ_КС,ВМП,ДС,СМП'!C65</f>
        <v>0</v>
      </c>
      <c r="D65" s="5">
        <f>'МАКС_КС,ВМП,ДС,СМП'!D65+'ВТБ_КС,ВМП,ДС,СМП'!D65</f>
        <v>0</v>
      </c>
      <c r="E65" s="5">
        <f>'МАКС_КС,ВМП,ДС,СМП'!E65+'ВТБ_КС,ВМП,ДС,СМП'!E65</f>
        <v>320.04000000000002</v>
      </c>
      <c r="F65" s="5">
        <f>'МАКС_КС,ВМП,ДС,СМП'!F65+'ВТБ_КС,ВМП,ДС,СМП'!F65</f>
        <v>0</v>
      </c>
      <c r="G65" s="5">
        <f>'МАКС_КС,ВМП,ДС,СМП'!G65+'ВТБ_КС,ВМП,ДС,СМП'!G65</f>
        <v>2499.9960000000001</v>
      </c>
    </row>
    <row r="66" spans="1:7" ht="15.75">
      <c r="A66" s="15" t="s">
        <v>69</v>
      </c>
      <c r="B66" s="5">
        <f>'МАКС_КС,ВМП,ДС,СМП'!B66+'ВТБ_КС,ВМП,ДС,СМП'!B66</f>
        <v>530.04</v>
      </c>
      <c r="C66" s="5">
        <f>'МАКС_КС,ВМП,ДС,СМП'!C66+'ВТБ_КС,ВМП,ДС,СМП'!C66</f>
        <v>0</v>
      </c>
      <c r="D66" s="5">
        <f>'МАКС_КС,ВМП,ДС,СМП'!D66+'ВТБ_КС,ВМП,ДС,СМП'!D66</f>
        <v>0</v>
      </c>
      <c r="E66" s="5">
        <f>'МАКС_КС,ВМП,ДС,СМП'!E66+'ВТБ_КС,ВМП,ДС,СМП'!E66</f>
        <v>666.024</v>
      </c>
      <c r="F66" s="5">
        <f>'МАКС_КС,ВМП,ДС,СМП'!F66+'ВТБ_КС,ВМП,ДС,СМП'!F66</f>
        <v>0</v>
      </c>
      <c r="G66" s="5">
        <f>'МАКС_КС,ВМП,ДС,СМП'!G66+'ВТБ_КС,ВМП,ДС,СМП'!G66</f>
        <v>3237</v>
      </c>
    </row>
    <row r="67" spans="1:7" ht="15.75">
      <c r="A67" s="15" t="s">
        <v>70</v>
      </c>
      <c r="B67" s="5">
        <f>'МАКС_КС,ВМП,ДС,СМП'!B67+'ВТБ_КС,ВМП,ДС,СМП'!B67</f>
        <v>541.0680000000001</v>
      </c>
      <c r="C67" s="5">
        <f>'МАКС_КС,ВМП,ДС,СМП'!C67+'ВТБ_КС,ВМП,ДС,СМП'!C67</f>
        <v>0</v>
      </c>
      <c r="D67" s="5">
        <f>'МАКС_КС,ВМП,ДС,СМП'!D67+'ВТБ_КС,ВМП,ДС,СМП'!D67</f>
        <v>0</v>
      </c>
      <c r="E67" s="5">
        <f>'МАКС_КС,ВМП,ДС,СМП'!E67+'ВТБ_КС,ВМП,ДС,СМП'!E67</f>
        <v>466.04399999999993</v>
      </c>
      <c r="F67" s="5">
        <f>'МАКС_КС,ВМП,ДС,СМП'!F67+'ВТБ_КС,ВМП,ДС,СМП'!F67</f>
        <v>0</v>
      </c>
      <c r="G67" s="5">
        <f>'МАКС_КС,ВМП,ДС,СМП'!G67+'ВТБ_КС,ВМП,ДС,СМП'!G67</f>
        <v>3150</v>
      </c>
    </row>
    <row r="68" spans="1:7" ht="15.75">
      <c r="A68" s="15" t="s">
        <v>71</v>
      </c>
      <c r="B68" s="5">
        <f>'МАКС_КС,ВМП,ДС,СМП'!B68+'ВТБ_КС,ВМП,ДС,СМП'!B68</f>
        <v>508.12799999999993</v>
      </c>
      <c r="C68" s="5">
        <f>'МАКС_КС,ВМП,ДС,СМП'!C68+'ВТБ_КС,ВМП,ДС,СМП'!C68</f>
        <v>0</v>
      </c>
      <c r="D68" s="5">
        <f>'МАКС_КС,ВМП,ДС,СМП'!D68+'ВТБ_КС,ВМП,ДС,СМП'!D68</f>
        <v>0</v>
      </c>
      <c r="E68" s="5">
        <f>'МАКС_КС,ВМП,ДС,СМП'!E68+'ВТБ_КС,ВМП,ДС,СМП'!E68</f>
        <v>330.084</v>
      </c>
      <c r="F68" s="5">
        <f>'МАКС_КС,ВМП,ДС,СМП'!F68+'ВТБ_КС,ВМП,ДС,СМП'!F68</f>
        <v>0</v>
      </c>
      <c r="G68" s="5">
        <f>'МАКС_КС,ВМП,ДС,СМП'!G68+'ВТБ_КС,ВМП,ДС,СМП'!G68</f>
        <v>2442</v>
      </c>
    </row>
    <row r="69" spans="1:7" ht="15.75">
      <c r="A69" s="15" t="s">
        <v>72</v>
      </c>
      <c r="B69" s="5">
        <f>'МАКС_КС,ВМП,ДС,СМП'!B69+'ВТБ_КС,ВМП,ДС,СМП'!B69</f>
        <v>403.03199999999993</v>
      </c>
      <c r="C69" s="5">
        <f>'МАКС_КС,ВМП,ДС,СМП'!C69+'ВТБ_КС,ВМП,ДС,СМП'!C69</f>
        <v>0</v>
      </c>
      <c r="D69" s="5">
        <f>'МАКС_КС,ВМП,ДС,СМП'!D69+'ВТБ_КС,ВМП,ДС,СМП'!D69</f>
        <v>0</v>
      </c>
      <c r="E69" s="5">
        <f>'МАКС_КС,ВМП,ДС,СМП'!E69+'ВТБ_КС,ВМП,ДС,СМП'!E69</f>
        <v>265.02</v>
      </c>
      <c r="F69" s="5">
        <f>'МАКС_КС,ВМП,ДС,СМП'!F69+'ВТБ_КС,ВМП,ДС,СМП'!F69</f>
        <v>0</v>
      </c>
      <c r="G69" s="5">
        <f>'МАКС_КС,ВМП,ДС,СМП'!G69+'ВТБ_КС,ВМП,ДС,СМП'!G69</f>
        <v>2083.0079999999998</v>
      </c>
    </row>
    <row r="70" spans="1:7" ht="15.75">
      <c r="A70" s="15" t="s">
        <v>73</v>
      </c>
      <c r="B70" s="5">
        <f>'МАКС_КС,ВМП,ДС,СМП'!B70+'ВТБ_КС,ВМП,ДС,СМП'!B70</f>
        <v>714.048</v>
      </c>
      <c r="C70" s="5">
        <f>'МАКС_КС,ВМП,ДС,СМП'!C70+'ВТБ_КС,ВМП,ДС,СМП'!C70</f>
        <v>0</v>
      </c>
      <c r="D70" s="5">
        <f>'МАКС_КС,ВМП,ДС,СМП'!D70+'ВТБ_КС,ВМП,ДС,СМП'!D70</f>
        <v>0</v>
      </c>
      <c r="E70" s="5">
        <f>'МАКС_КС,ВМП,ДС,СМП'!E70+'ВТБ_КС,ВМП,ДС,СМП'!E70</f>
        <v>308.01600000000002</v>
      </c>
      <c r="F70" s="5">
        <f>'МАКС_КС,ВМП,ДС,СМП'!F70+'ВТБ_КС,ВМП,ДС,СМП'!F70</f>
        <v>0</v>
      </c>
      <c r="G70" s="5">
        <f>'МАКС_КС,ВМП,ДС,СМП'!G70+'ВТБ_КС,ВМП,ДС,СМП'!G70</f>
        <v>2998.9920000000002</v>
      </c>
    </row>
    <row r="71" spans="1:7" s="7" customFormat="1" ht="15.75">
      <c r="A71" s="10" t="s">
        <v>74</v>
      </c>
      <c r="B71" s="6">
        <f>SUM(B62:B70)</f>
        <v>4083.4080000000004</v>
      </c>
      <c r="C71" s="6">
        <f t="shared" ref="C71:G71" si="7">SUM(C62:C70)</f>
        <v>0</v>
      </c>
      <c r="D71" s="6">
        <f t="shared" si="7"/>
        <v>0</v>
      </c>
      <c r="E71" s="6">
        <f t="shared" si="7"/>
        <v>3094.2239999999997</v>
      </c>
      <c r="F71" s="6">
        <f t="shared" si="7"/>
        <v>0</v>
      </c>
      <c r="G71" s="6">
        <f t="shared" si="7"/>
        <v>22567.991999999998</v>
      </c>
    </row>
    <row r="72" spans="1:7" ht="31.5">
      <c r="A72" s="9" t="s">
        <v>75</v>
      </c>
      <c r="B72" s="5">
        <f>'МАКС_КС,ВМП,ДС,СМП'!B72+'ВТБ_КС,ВМП,ДС,СМП'!B72</f>
        <v>49.991999999999997</v>
      </c>
      <c r="C72" s="5">
        <f>'МАКС_КС,ВМП,ДС,СМП'!C72+'ВТБ_КС,ВМП,ДС,СМП'!C72</f>
        <v>399.99599999999998</v>
      </c>
      <c r="D72" s="5">
        <f>'МАКС_КС,ВМП,ДС,СМП'!D72+'ВТБ_КС,ВМП,ДС,СМП'!D72</f>
        <v>0</v>
      </c>
      <c r="E72" s="5">
        <f>'МАКС_КС,ВМП,ДС,СМП'!E72+'ВТБ_КС,ВМП,ДС,СМП'!E72</f>
        <v>3415.7159999999994</v>
      </c>
      <c r="F72" s="5">
        <f>'МАКС_КС,ВМП,ДС,СМП'!F72+'ВТБ_КС,ВМП,ДС,СМП'!F72</f>
        <v>0</v>
      </c>
      <c r="G72" s="5">
        <f>'МАКС_КС,ВМП,ДС,СМП'!G72+'ВТБ_КС,ВМП,ДС,СМП'!G72</f>
        <v>0</v>
      </c>
    </row>
    <row r="73" spans="1:7" ht="31.5">
      <c r="A73" s="14" t="s">
        <v>76</v>
      </c>
      <c r="B73" s="5">
        <f>'МАКС_КС,ВМП,ДС,СМП'!B73+'ВТБ_КС,ВМП,ДС,СМП'!B73</f>
        <v>1603.116</v>
      </c>
      <c r="C73" s="5">
        <f>'МАКС_КС,ВМП,ДС,СМП'!C73+'ВТБ_КС,ВМП,ДС,СМП'!C73</f>
        <v>399.99599999999998</v>
      </c>
      <c r="D73" s="5">
        <f>'МАКС_КС,ВМП,ДС,СМП'!D73+'ВТБ_КС,ВМП,ДС,СМП'!D73</f>
        <v>0</v>
      </c>
      <c r="E73" s="5">
        <f>'МАКС_КС,ВМП,ДС,СМП'!E73+'ВТБ_КС,ВМП,ДС,СМП'!E73</f>
        <v>807.85199999999986</v>
      </c>
      <c r="F73" s="5">
        <f>'МАКС_КС,ВМП,ДС,СМП'!F73+'ВТБ_КС,ВМП,ДС,СМП'!F73</f>
        <v>0</v>
      </c>
      <c r="G73" s="5">
        <f>'МАКС_КС,ВМП,ДС,СМП'!G73+'ВТБ_КС,ВМП,ДС,СМП'!G73</f>
        <v>0</v>
      </c>
    </row>
    <row r="74" spans="1:7" ht="47.25">
      <c r="A74" s="14" t="s">
        <v>77</v>
      </c>
      <c r="B74" s="5">
        <f>'МАКС_КС,ВМП,ДС,СМП'!B74+'ВТБ_КС,ВМП,ДС,СМП'!B74</f>
        <v>0</v>
      </c>
      <c r="C74" s="5">
        <f>'МАКС_КС,ВМП,ДС,СМП'!C74+'ВТБ_КС,ВМП,ДС,СМП'!C74</f>
        <v>1.992</v>
      </c>
      <c r="D74" s="5">
        <f>'МАКС_КС,ВМП,ДС,СМП'!D74+'ВТБ_КС,ВМП,ДС,СМП'!D74</f>
        <v>0</v>
      </c>
      <c r="E74" s="5">
        <f>'МАКС_КС,ВМП,ДС,СМП'!E74+'ВТБ_КС,ВМП,ДС,СМП'!E74</f>
        <v>0</v>
      </c>
      <c r="F74" s="5">
        <f>'МАКС_КС,ВМП,ДС,СМП'!F74+'ВТБ_КС,ВМП,ДС,СМП'!F74</f>
        <v>0</v>
      </c>
      <c r="G74" s="5">
        <f>'МАКС_КС,ВМП,ДС,СМП'!G74+'ВТБ_КС,ВМП,ДС,СМП'!G74</f>
        <v>0</v>
      </c>
    </row>
    <row r="75" spans="1:7" s="7" customFormat="1" ht="15.75">
      <c r="A75" s="8" t="s">
        <v>78</v>
      </c>
      <c r="B75" s="6">
        <f>SUM(B72:B74)</f>
        <v>1653.1079999999999</v>
      </c>
      <c r="C75" s="6">
        <f t="shared" ref="C75:G75" si="8">SUM(C72:C74)</f>
        <v>801.98399999999992</v>
      </c>
      <c r="D75" s="6">
        <f t="shared" si="8"/>
        <v>0</v>
      </c>
      <c r="E75" s="6">
        <f t="shared" si="8"/>
        <v>4223.5679999999993</v>
      </c>
      <c r="F75" s="6">
        <f t="shared" si="8"/>
        <v>0</v>
      </c>
      <c r="G75" s="6">
        <f t="shared" si="8"/>
        <v>0</v>
      </c>
    </row>
    <row r="76" spans="1:7" s="7" customFormat="1" ht="15.75">
      <c r="A76" s="22" t="s">
        <v>106</v>
      </c>
      <c r="B76" s="6">
        <f t="shared" ref="B76:G76" si="9">B6+B12+B20+B30+B33+B51+B61+B71+B75</f>
        <v>153649.69199999998</v>
      </c>
      <c r="C76" s="6">
        <f t="shared" si="9"/>
        <v>4185.2039999999997</v>
      </c>
      <c r="D76" s="6">
        <f t="shared" si="9"/>
        <v>2407.0920000000001</v>
      </c>
      <c r="E76" s="6">
        <f t="shared" si="9"/>
        <v>58342.62</v>
      </c>
      <c r="F76" s="6">
        <f t="shared" si="9"/>
        <v>940.04399999999987</v>
      </c>
      <c r="G76" s="6">
        <f t="shared" si="9"/>
        <v>294840.99599999993</v>
      </c>
    </row>
    <row r="78" spans="1:7">
      <c r="C78" s="11"/>
    </row>
  </sheetData>
  <mergeCells count="1">
    <mergeCell ref="A2:G2"/>
  </mergeCells>
  <pageMargins left="0.70866141732283472" right="0.35433070866141736" top="0.35433070866141736" bottom="0.27559055118110237" header="0.31496062992125984" footer="0.31496062992125984"/>
  <pageSetup paperSize="9" scale="66" fitToHeight="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80" zoomScaleNormal="80" workbookViewId="0">
      <pane xSplit="1" ySplit="4" topLeftCell="B5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5"/>
  <cols>
    <col min="1" max="1" width="70.140625" style="23" customWidth="1"/>
    <col min="2" max="10" width="22.42578125" customWidth="1"/>
  </cols>
  <sheetData>
    <row r="1" spans="1:10" ht="15.75">
      <c r="J1" s="1" t="s">
        <v>139</v>
      </c>
    </row>
    <row r="2" spans="1:10" ht="36" customHeight="1">
      <c r="A2" s="37" t="s">
        <v>110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>
      <c r="A3" s="40" t="s">
        <v>0</v>
      </c>
      <c r="B3" s="41" t="s">
        <v>86</v>
      </c>
      <c r="C3" s="41" t="s">
        <v>87</v>
      </c>
      <c r="D3" s="41" t="s">
        <v>88</v>
      </c>
      <c r="E3" s="42" t="s">
        <v>89</v>
      </c>
      <c r="F3" s="42"/>
      <c r="G3" s="42"/>
      <c r="H3" s="42"/>
      <c r="I3" s="42"/>
      <c r="J3" s="42"/>
    </row>
    <row r="4" spans="1:10" s="4" customFormat="1" ht="42.75">
      <c r="A4" s="40"/>
      <c r="B4" s="41"/>
      <c r="C4" s="41"/>
      <c r="D4" s="41"/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</row>
    <row r="5" spans="1:10" ht="31.5">
      <c r="A5" s="14" t="s">
        <v>7</v>
      </c>
      <c r="B5" s="5">
        <f>'МАКС_п-ка 1кв. 2019'!B5+'ВТБ_п-ка 1кв. 2019'!B5</f>
        <v>3530.0009999999997</v>
      </c>
      <c r="C5" s="5">
        <f>'МАКС_п-ка 1кв. 2019'!C5+'ВТБ_п-ка 1кв. 2019'!C5</f>
        <v>0</v>
      </c>
      <c r="D5" s="5">
        <f>'МАКС_п-ка 1кв. 2019'!D5+'ВТБ_п-ка 1кв. 2019'!D5</f>
        <v>9582.5010000000002</v>
      </c>
      <c r="E5" s="5">
        <f>'МАКС_п-ка 1кв. 2019'!E5+'ВТБ_п-ка 1кв. 2019'!E5</f>
        <v>0</v>
      </c>
      <c r="F5" s="5">
        <f>'МАКС_п-ка 1кв. 2019'!F5+'ВТБ_п-ка 1кв. 2019'!F5</f>
        <v>0</v>
      </c>
      <c r="G5" s="5">
        <f>'МАКС_п-ка 1кв. 2019'!G5+'ВТБ_п-ка 1кв. 2019'!G5</f>
        <v>0</v>
      </c>
      <c r="H5" s="5">
        <f>'МАКС_п-ка 1кв. 2019'!H5+'ВТБ_п-ка 1кв. 2019'!H5</f>
        <v>0</v>
      </c>
      <c r="I5" s="5">
        <f>'МАКС_п-ка 1кв. 2019'!I5+'ВТБ_п-ка 1кв. 2019'!I5</f>
        <v>0</v>
      </c>
      <c r="J5" s="5">
        <f>'МАКС_п-ка 1кв. 2019'!J5+'ВТБ_п-ка 1кв. 2019'!J5</f>
        <v>0</v>
      </c>
    </row>
    <row r="6" spans="1:10" ht="15.75">
      <c r="A6" s="14" t="s">
        <v>8</v>
      </c>
      <c r="B6" s="5">
        <f>'МАКС_п-ка 1кв. 2019'!B6+'ВТБ_п-ка 1кв. 2019'!B6</f>
        <v>0</v>
      </c>
      <c r="C6" s="5">
        <f>'МАКС_п-ка 1кв. 2019'!C6+'ВТБ_п-ка 1кв. 2019'!C6</f>
        <v>0</v>
      </c>
      <c r="D6" s="5">
        <f>'МАКС_п-ка 1кв. 2019'!D6+'ВТБ_п-ка 1кв. 2019'!D6</f>
        <v>0</v>
      </c>
      <c r="E6" s="5">
        <f>'МАКС_п-ка 1кв. 2019'!E6+'ВТБ_п-ка 1кв. 2019'!E6</f>
        <v>0</v>
      </c>
      <c r="F6" s="5">
        <f>'МАКС_п-ка 1кв. 2019'!F6+'ВТБ_п-ка 1кв. 2019'!F6</f>
        <v>0</v>
      </c>
      <c r="G6" s="5">
        <f>'МАКС_п-ка 1кв. 2019'!G6+'ВТБ_п-ка 1кв. 2019'!G6</f>
        <v>0</v>
      </c>
      <c r="H6" s="5">
        <f>'МАКС_п-ка 1кв. 2019'!H6+'ВТБ_п-ка 1кв. 2019'!H6</f>
        <v>0</v>
      </c>
      <c r="I6" s="5">
        <f>'МАКС_п-ка 1кв. 2019'!I6+'ВТБ_п-ка 1кв. 2019'!I6</f>
        <v>0</v>
      </c>
      <c r="J6" s="5">
        <f>'МАКС_п-ка 1кв. 2019'!J6+'ВТБ_п-ка 1кв. 2019'!J6</f>
        <v>0</v>
      </c>
    </row>
    <row r="7" spans="1:10" s="7" customFormat="1" ht="15.75">
      <c r="A7" s="8" t="s">
        <v>9</v>
      </c>
      <c r="B7" s="6">
        <f>SUM(B5:B6)</f>
        <v>3530.0009999999997</v>
      </c>
      <c r="C7" s="6">
        <f t="shared" ref="C7:J7" si="0">SUM(C5:C6)</f>
        <v>0</v>
      </c>
      <c r="D7" s="6">
        <f t="shared" si="0"/>
        <v>9582.5010000000002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</row>
    <row r="8" spans="1:10" ht="15.75">
      <c r="A8" s="14" t="s">
        <v>10</v>
      </c>
      <c r="B8" s="5">
        <f>'МАКС_п-ка 1кв. 2019'!B8+'ВТБ_п-ка 1кв. 2019'!B8</f>
        <v>470.00099999999998</v>
      </c>
      <c r="C8" s="5">
        <f>'МАКС_п-ка 1кв. 2019'!C8+'ВТБ_п-ка 1кв. 2019'!C8</f>
        <v>7699.9980000000005</v>
      </c>
      <c r="D8" s="5">
        <f>'МАКС_п-ка 1кв. 2019'!D8+'ВТБ_п-ка 1кв. 2019'!D8</f>
        <v>17156.222999999998</v>
      </c>
      <c r="E8" s="5">
        <f>'МАКС_п-ка 1кв. 2019'!E8+'ВТБ_п-ка 1кв. 2019'!E8</f>
        <v>0</v>
      </c>
      <c r="F8" s="5">
        <f>'МАКС_п-ка 1кв. 2019'!F8+'ВТБ_п-ка 1кв. 2019'!F8</f>
        <v>0</v>
      </c>
      <c r="G8" s="5">
        <f>'МАКС_п-ка 1кв. 2019'!G8+'ВТБ_п-ка 1кв. 2019'!G8</f>
        <v>0</v>
      </c>
      <c r="H8" s="5">
        <f>'МАКС_п-ка 1кв. 2019'!H8+'ВТБ_п-ка 1кв. 2019'!H8</f>
        <v>0</v>
      </c>
      <c r="I8" s="5">
        <f>'МАКС_п-ка 1кв. 2019'!I8+'ВТБ_п-ка 1кв. 2019'!I8</f>
        <v>0</v>
      </c>
      <c r="J8" s="5">
        <f>'МАКС_п-ка 1кв. 2019'!J8+'ВТБ_п-ка 1кв. 2019'!J8</f>
        <v>1.2509999999999999</v>
      </c>
    </row>
    <row r="9" spans="1:10" ht="31.5">
      <c r="A9" s="14" t="s">
        <v>11</v>
      </c>
      <c r="B9" s="5">
        <f>'МАКС_п-ка 1кв. 2019'!B9+'ВТБ_п-ка 1кв. 2019'!B9</f>
        <v>0</v>
      </c>
      <c r="C9" s="5">
        <f>'МАКС_п-ка 1кв. 2019'!C9+'ВТБ_п-ка 1кв. 2019'!C9</f>
        <v>0</v>
      </c>
      <c r="D9" s="5">
        <f>'МАКС_п-ка 1кв. 2019'!D9+'ВТБ_п-ка 1кв. 2019'!D9</f>
        <v>19999.998</v>
      </c>
      <c r="E9" s="5">
        <f>'МАКС_п-ка 1кв. 2019'!E9+'ВТБ_п-ка 1кв. 2019'!E9</f>
        <v>0</v>
      </c>
      <c r="F9" s="5">
        <f>'МАКС_п-ка 1кв. 2019'!F9+'ВТБ_п-ка 1кв. 2019'!F9</f>
        <v>0</v>
      </c>
      <c r="G9" s="5">
        <f>'МАКС_п-ка 1кв. 2019'!G9+'ВТБ_п-ка 1кв. 2019'!G9</f>
        <v>0</v>
      </c>
      <c r="H9" s="5">
        <f>'МАКС_п-ка 1кв. 2019'!H9+'ВТБ_п-ка 1кв. 2019'!H9</f>
        <v>0</v>
      </c>
      <c r="I9" s="5">
        <f>'МАКС_п-ка 1кв. 2019'!I9+'ВТБ_п-ка 1кв. 2019'!I9</f>
        <v>0</v>
      </c>
      <c r="J9" s="5">
        <f>'МАКС_п-ка 1кв. 2019'!J9+'ВТБ_п-ка 1кв. 2019'!J9</f>
        <v>0</v>
      </c>
    </row>
    <row r="10" spans="1:10" ht="31.5">
      <c r="A10" s="14" t="s">
        <v>12</v>
      </c>
      <c r="B10" s="5">
        <f>'МАКС_п-ка 1кв. 2019'!B10+'ВТБ_п-ка 1кв. 2019'!B10</f>
        <v>0</v>
      </c>
      <c r="C10" s="5">
        <f>'МАКС_п-ка 1кв. 2019'!C10+'ВТБ_п-ка 1кв. 2019'!C10</f>
        <v>14999.996999999999</v>
      </c>
      <c r="D10" s="5">
        <f>'МАКС_п-ка 1кв. 2019'!D10+'ВТБ_п-ка 1кв. 2019'!D10</f>
        <v>1937.4929999999999</v>
      </c>
      <c r="E10" s="5">
        <f>'МАКС_п-ка 1кв. 2019'!E10+'ВТБ_п-ка 1кв. 2019'!E10</f>
        <v>0</v>
      </c>
      <c r="F10" s="5">
        <f>'МАКС_п-ка 1кв. 2019'!F10+'ВТБ_п-ка 1кв. 2019'!F10</f>
        <v>0</v>
      </c>
      <c r="G10" s="5">
        <f>'МАКС_п-ка 1кв. 2019'!G10+'ВТБ_п-ка 1кв. 2019'!G10</f>
        <v>0</v>
      </c>
      <c r="H10" s="5">
        <f>'МАКС_п-ка 1кв. 2019'!H10+'ВТБ_п-ка 1кв. 2019'!H10</f>
        <v>0</v>
      </c>
      <c r="I10" s="5">
        <f>'МАКС_п-ка 1кв. 2019'!I10+'ВТБ_п-ка 1кв. 2019'!I10</f>
        <v>0</v>
      </c>
      <c r="J10" s="5">
        <f>'МАКС_п-ка 1кв. 2019'!J10+'ВТБ_п-ка 1кв. 2019'!J10</f>
        <v>0</v>
      </c>
    </row>
    <row r="11" spans="1:10" ht="15.75">
      <c r="A11" s="14" t="s">
        <v>13</v>
      </c>
      <c r="B11" s="5">
        <f>'МАКС_п-ка 1кв. 2019'!B11+'ВТБ_п-ка 1кв. 2019'!B11</f>
        <v>0</v>
      </c>
      <c r="C11" s="5">
        <f>'МАКС_п-ка 1кв. 2019'!C11+'ВТБ_п-ка 1кв. 2019'!C11</f>
        <v>1984.998</v>
      </c>
      <c r="D11" s="5">
        <f>'МАКС_п-ка 1кв. 2019'!D11+'ВТБ_п-ка 1кв. 2019'!D11</f>
        <v>1399.998</v>
      </c>
      <c r="E11" s="5">
        <f>'МАКС_п-ка 1кв. 2019'!E11+'ВТБ_п-ка 1кв. 2019'!E11</f>
        <v>0</v>
      </c>
      <c r="F11" s="5">
        <f>'МАКС_п-ка 1кв. 2019'!F11+'ВТБ_п-ка 1кв. 2019'!F11</f>
        <v>0</v>
      </c>
      <c r="G11" s="5">
        <f>'МАКС_п-ка 1кв. 2019'!G11+'ВТБ_п-ка 1кв. 2019'!G11</f>
        <v>0</v>
      </c>
      <c r="H11" s="5">
        <f>'МАКС_п-ка 1кв. 2019'!H11+'ВТБ_п-ка 1кв. 2019'!H11</f>
        <v>0</v>
      </c>
      <c r="I11" s="5">
        <f>'МАКС_п-ка 1кв. 2019'!I11+'ВТБ_п-ка 1кв. 2019'!I11</f>
        <v>0</v>
      </c>
      <c r="J11" s="5">
        <f>'МАКС_п-ка 1кв. 2019'!J11+'ВТБ_п-ка 1кв. 2019'!J11</f>
        <v>0</v>
      </c>
    </row>
    <row r="12" spans="1:10" ht="15.75">
      <c r="A12" s="14" t="s">
        <v>14</v>
      </c>
      <c r="B12" s="5">
        <f>'МАКС_п-ка 1кв. 2019'!B12+'ВТБ_п-ка 1кв. 2019'!B12</f>
        <v>568.74900000000002</v>
      </c>
      <c r="C12" s="5">
        <f>'МАКС_п-ка 1кв. 2019'!C12+'ВТБ_п-ка 1кв. 2019'!C12</f>
        <v>7425.4980000000005</v>
      </c>
      <c r="D12" s="5">
        <f>'МАКС_п-ка 1кв. 2019'!D12+'ВТБ_п-ка 1кв. 2019'!D12</f>
        <v>34077.24</v>
      </c>
      <c r="E12" s="5">
        <f>'МАКС_п-ка 1кв. 2019'!E12+'ВТБ_п-ка 1кв. 2019'!E12</f>
        <v>0</v>
      </c>
      <c r="F12" s="5">
        <f>'МАКС_п-ка 1кв. 2019'!F12+'ВТБ_п-ка 1кв. 2019'!F12</f>
        <v>24.999000000000002</v>
      </c>
      <c r="G12" s="5">
        <f>'МАКС_п-ка 1кв. 2019'!G12+'ВТБ_п-ка 1кв. 2019'!G12</f>
        <v>222.99899999999997</v>
      </c>
      <c r="H12" s="5">
        <f>'МАКС_п-ка 1кв. 2019'!H12+'ВТБ_п-ка 1кв. 2019'!H12</f>
        <v>80.751000000000005</v>
      </c>
      <c r="I12" s="5">
        <f>'МАКС_п-ка 1кв. 2019'!I12+'ВТБ_п-ка 1кв. 2019'!I12</f>
        <v>46.5</v>
      </c>
      <c r="J12" s="5">
        <f>'МАКС_п-ка 1кв. 2019'!J12+'ВТБ_п-ка 1кв. 2019'!J12</f>
        <v>0</v>
      </c>
    </row>
    <row r="13" spans="1:10" s="7" customFormat="1" ht="15.75">
      <c r="A13" s="8" t="s">
        <v>15</v>
      </c>
      <c r="B13" s="6">
        <f>SUM(B8:B12)</f>
        <v>1038.75</v>
      </c>
      <c r="C13" s="6">
        <f t="shared" ref="C13:J13" si="1">SUM(C8:C12)</f>
        <v>32110.490999999998</v>
      </c>
      <c r="D13" s="6">
        <f t="shared" si="1"/>
        <v>74570.95199999999</v>
      </c>
      <c r="E13" s="6">
        <f t="shared" si="1"/>
        <v>0</v>
      </c>
      <c r="F13" s="6">
        <f t="shared" si="1"/>
        <v>24.999000000000002</v>
      </c>
      <c r="G13" s="6">
        <f t="shared" si="1"/>
        <v>222.99899999999997</v>
      </c>
      <c r="H13" s="6">
        <f t="shared" si="1"/>
        <v>80.751000000000005</v>
      </c>
      <c r="I13" s="6">
        <f t="shared" si="1"/>
        <v>46.5</v>
      </c>
      <c r="J13" s="6">
        <f t="shared" si="1"/>
        <v>1.2509999999999999</v>
      </c>
    </row>
    <row r="14" spans="1:10" ht="15.75">
      <c r="A14" s="15" t="s">
        <v>16</v>
      </c>
      <c r="B14" s="5">
        <f>'МАКС_п-ка 1кв. 2019'!B14+'ВТБ_п-ка 1кв. 2019'!B14</f>
        <v>24112.499999999996</v>
      </c>
      <c r="C14" s="5">
        <f>'МАКС_п-ка 1кв. 2019'!C14+'ВТБ_п-ка 1кв. 2019'!C14</f>
        <v>5750.5050000000001</v>
      </c>
      <c r="D14" s="5">
        <f>'МАКС_п-ка 1кв. 2019'!D14+'ВТБ_п-ка 1кв. 2019'!D14</f>
        <v>24762.506999999998</v>
      </c>
      <c r="E14" s="5">
        <f>'МАКС_п-ка 1кв. 2019'!E14+'ВТБ_п-ка 1кв. 2019'!E14</f>
        <v>3520.2509999999997</v>
      </c>
      <c r="F14" s="5">
        <f>'МАКС_п-ка 1кв. 2019'!F14+'ВТБ_п-ка 1кв. 2019'!F14</f>
        <v>144</v>
      </c>
      <c r="G14" s="5">
        <f>'МАКС_п-ка 1кв. 2019'!G14+'ВТБ_п-ка 1кв. 2019'!G14</f>
        <v>1798.5</v>
      </c>
      <c r="H14" s="5">
        <f>'МАКС_п-ка 1кв. 2019'!H14+'ВТБ_п-ка 1кв. 2019'!H14</f>
        <v>646.5</v>
      </c>
      <c r="I14" s="5">
        <f>'МАКС_п-ка 1кв. 2019'!I14+'ВТБ_п-ка 1кв. 2019'!I14</f>
        <v>356.25</v>
      </c>
      <c r="J14" s="5">
        <f>'МАКС_п-ка 1кв. 2019'!J14+'ВТБ_п-ка 1кв. 2019'!J14</f>
        <v>70.751999999999995</v>
      </c>
    </row>
    <row r="15" spans="1:10" ht="15.75">
      <c r="A15" s="15" t="s">
        <v>17</v>
      </c>
      <c r="B15" s="5">
        <f>'МАКС_п-ка 1кв. 2019'!B15+'ВТБ_п-ка 1кв. 2019'!B15</f>
        <v>11177.001</v>
      </c>
      <c r="C15" s="5">
        <f>'МАКС_п-ка 1кв. 2019'!C15+'ВТБ_п-ка 1кв. 2019'!C15</f>
        <v>4940.0010000000002</v>
      </c>
      <c r="D15" s="5">
        <f>'МАКС_п-ка 1кв. 2019'!D15+'ВТБ_п-ка 1кв. 2019'!D15</f>
        <v>25575.75</v>
      </c>
      <c r="E15" s="5">
        <f>'МАКС_п-ка 1кв. 2019'!E15+'ВТБ_п-ка 1кв. 2019'!E15</f>
        <v>2424.9989999999998</v>
      </c>
      <c r="F15" s="5">
        <f>'МАКС_п-ка 1кв. 2019'!F15+'ВТБ_п-ка 1кв. 2019'!F15</f>
        <v>234</v>
      </c>
      <c r="G15" s="5">
        <f>'МАКС_п-ка 1кв. 2019'!G15+'ВТБ_п-ка 1кв. 2019'!G15</f>
        <v>1187.001</v>
      </c>
      <c r="H15" s="5">
        <f>'МАКС_п-ка 1кв. 2019'!H15+'ВТБ_п-ка 1кв. 2019'!H15</f>
        <v>420.50099999999998</v>
      </c>
      <c r="I15" s="5">
        <f>'МАКС_п-ка 1кв. 2019'!I15+'ВТБ_п-ка 1кв. 2019'!I15</f>
        <v>215.001</v>
      </c>
      <c r="J15" s="5">
        <f>'МАКС_п-ка 1кв. 2019'!J15+'ВТБ_п-ка 1кв. 2019'!J15</f>
        <v>30</v>
      </c>
    </row>
    <row r="16" spans="1:10" ht="15.75">
      <c r="A16" s="15" t="s">
        <v>18</v>
      </c>
      <c r="B16" s="5">
        <f>'МАКС_п-ка 1кв. 2019'!B16+'ВТБ_п-ка 1кв. 2019'!B16</f>
        <v>18459.504000000001</v>
      </c>
      <c r="C16" s="5">
        <f>'МАКС_п-ка 1кв. 2019'!C16+'ВТБ_п-ка 1кв. 2019'!C16</f>
        <v>4003.0020000000009</v>
      </c>
      <c r="D16" s="5">
        <f>'МАКС_п-ка 1кв. 2019'!D16+'ВТБ_п-ка 1кв. 2019'!D16</f>
        <v>13136.76</v>
      </c>
      <c r="E16" s="5">
        <f>'МАКС_п-ка 1кв. 2019'!E16+'ВТБ_п-ка 1кв. 2019'!E16</f>
        <v>2225.0010000000002</v>
      </c>
      <c r="F16" s="5">
        <f>'МАКС_п-ка 1кв. 2019'!F16+'ВТБ_п-ка 1кв. 2019'!F16</f>
        <v>596.49900000000002</v>
      </c>
      <c r="G16" s="5">
        <f>'МАКС_п-ка 1кв. 2019'!G16+'ВТБ_п-ка 1кв. 2019'!G16</f>
        <v>1188.0000000000002</v>
      </c>
      <c r="H16" s="5">
        <f>'МАКС_п-ка 1кв. 2019'!H16+'ВТБ_п-ка 1кв. 2019'!H16</f>
        <v>435.50099999999998</v>
      </c>
      <c r="I16" s="5">
        <f>'МАКС_п-ка 1кв. 2019'!I16+'ВТБ_п-ка 1кв. 2019'!I16</f>
        <v>263.25</v>
      </c>
      <c r="J16" s="5">
        <f>'МАКС_п-ка 1кв. 2019'!J16+'ВТБ_п-ка 1кв. 2019'!J16</f>
        <v>133.75200000000004</v>
      </c>
    </row>
    <row r="17" spans="1:10" ht="31.5">
      <c r="A17" s="14" t="s">
        <v>19</v>
      </c>
      <c r="B17" s="5">
        <f>'МАКС_п-ка 1кв. 2019'!B17+'ВТБ_п-ка 1кв. 2019'!B17</f>
        <v>12084.498</v>
      </c>
      <c r="C17" s="5">
        <f>'МАКС_п-ка 1кв. 2019'!C17+'ВТБ_п-ка 1кв. 2019'!C17</f>
        <v>500.00099999999992</v>
      </c>
      <c r="D17" s="5">
        <f>'МАКС_п-ка 1кв. 2019'!D17+'ВТБ_п-ка 1кв. 2019'!D17</f>
        <v>2250</v>
      </c>
      <c r="E17" s="5">
        <f>'МАКС_п-ка 1кв. 2019'!E17+'ВТБ_п-ка 1кв. 2019'!E17</f>
        <v>0</v>
      </c>
      <c r="F17" s="5">
        <f>'МАКС_п-ка 1кв. 2019'!F17+'ВТБ_п-ка 1кв. 2019'!F17</f>
        <v>0</v>
      </c>
      <c r="G17" s="5">
        <f>'МАКС_п-ка 1кв. 2019'!G17+'ВТБ_п-ка 1кв. 2019'!G17</f>
        <v>0</v>
      </c>
      <c r="H17" s="5">
        <f>'МАКС_п-ка 1кв. 2019'!H17+'ВТБ_п-ка 1кв. 2019'!H17</f>
        <v>0</v>
      </c>
      <c r="I17" s="5">
        <f>'МАКС_п-ка 1кв. 2019'!I17+'ВТБ_п-ка 1кв. 2019'!I17</f>
        <v>0</v>
      </c>
      <c r="J17" s="5">
        <f>'МАКС_п-ка 1кв. 2019'!J17+'ВТБ_п-ка 1кв. 2019'!J17</f>
        <v>0</v>
      </c>
    </row>
    <row r="18" spans="1:10" ht="15.75">
      <c r="A18" s="14" t="s">
        <v>20</v>
      </c>
      <c r="B18" s="5">
        <f>'МАКС_п-ка 1кв. 2019'!B18+'ВТБ_п-ка 1кв. 2019'!B18</f>
        <v>11579.25</v>
      </c>
      <c r="C18" s="5">
        <f>'МАКС_п-ка 1кв. 2019'!C18+'ВТБ_п-ка 1кв. 2019'!C18</f>
        <v>6758.25</v>
      </c>
      <c r="D18" s="5">
        <f>'МАКС_п-ка 1кв. 2019'!D18+'ВТБ_п-ка 1кв. 2019'!D18</f>
        <v>233.00099999999998</v>
      </c>
      <c r="E18" s="5">
        <f>'МАКС_п-ка 1кв. 2019'!E18+'ВТБ_п-ка 1кв. 2019'!E18</f>
        <v>0</v>
      </c>
      <c r="F18" s="5">
        <f>'МАКС_п-ка 1кв. 2019'!F18+'ВТБ_п-ка 1кв. 2019'!F18</f>
        <v>0</v>
      </c>
      <c r="G18" s="5">
        <f>'МАКС_п-ка 1кв. 2019'!G18+'ВТБ_п-ка 1кв. 2019'!G18</f>
        <v>0</v>
      </c>
      <c r="H18" s="5">
        <f>'МАКС_п-ка 1кв. 2019'!H18+'ВТБ_п-ка 1кв. 2019'!H18</f>
        <v>0</v>
      </c>
      <c r="I18" s="5">
        <f>'МАКС_п-ка 1кв. 2019'!I18+'ВТБ_п-ка 1кв. 2019'!I18</f>
        <v>0</v>
      </c>
      <c r="J18" s="5">
        <f>'МАКС_п-ка 1кв. 2019'!J18+'ВТБ_п-ка 1кв. 2019'!J18</f>
        <v>0</v>
      </c>
    </row>
    <row r="19" spans="1:10" ht="15.75">
      <c r="A19" s="24" t="s">
        <v>96</v>
      </c>
      <c r="B19" s="5">
        <f>'МАКС_п-ка 1кв. 2019'!B19+'ВТБ_п-ка 1кв. 2019'!B19</f>
        <v>0</v>
      </c>
      <c r="C19" s="5">
        <f>'МАКС_п-ка 1кв. 2019'!C19+'ВТБ_п-ка 1кв. 2019'!C19</f>
        <v>0</v>
      </c>
      <c r="D19" s="5">
        <f>'МАКС_п-ка 1кв. 2019'!D19+'ВТБ_п-ка 1кв. 2019'!D19</f>
        <v>0</v>
      </c>
      <c r="E19" s="5">
        <f>'МАКС_п-ка 1кв. 2019'!E19+'ВТБ_п-ка 1кв. 2019'!E19</f>
        <v>0</v>
      </c>
      <c r="F19" s="5">
        <f>'МАКС_п-ка 1кв. 2019'!F19+'ВТБ_п-ка 1кв. 2019'!F19</f>
        <v>0</v>
      </c>
      <c r="G19" s="5">
        <f>'МАКС_п-ка 1кв. 2019'!G19+'ВТБ_п-ка 1кв. 2019'!G19</f>
        <v>0</v>
      </c>
      <c r="H19" s="5">
        <f>'МАКС_п-ка 1кв. 2019'!H19+'ВТБ_п-ка 1кв. 2019'!H19</f>
        <v>0</v>
      </c>
      <c r="I19" s="5">
        <f>'МАКС_п-ка 1кв. 2019'!I19+'ВТБ_п-ка 1кв. 2019'!I19</f>
        <v>0</v>
      </c>
      <c r="J19" s="5">
        <f>'МАКС_п-ка 1кв. 2019'!J19+'ВТБ_п-ка 1кв. 2019'!J19</f>
        <v>0</v>
      </c>
    </row>
    <row r="20" spans="1:10" ht="15.75">
      <c r="A20" s="14" t="s">
        <v>21</v>
      </c>
      <c r="B20" s="5">
        <f>'МАКС_п-ка 1кв. 2019'!B20+'ВТБ_п-ка 1кв. 2019'!B20</f>
        <v>30</v>
      </c>
      <c r="C20" s="5">
        <f>'МАКС_п-ка 1кв. 2019'!C20+'ВТБ_п-ка 1кв. 2019'!C20</f>
        <v>0</v>
      </c>
      <c r="D20" s="5">
        <f>'МАКС_п-ка 1кв. 2019'!D20+'ВТБ_п-ка 1кв. 2019'!D20</f>
        <v>0</v>
      </c>
      <c r="E20" s="5">
        <f>'МАКС_п-ка 1кв. 2019'!E20+'ВТБ_п-ка 1кв. 2019'!E20</f>
        <v>0</v>
      </c>
      <c r="F20" s="5">
        <f>'МАКС_п-ка 1кв. 2019'!F20+'ВТБ_п-ка 1кв. 2019'!F20</f>
        <v>0</v>
      </c>
      <c r="G20" s="5">
        <f>'МАКС_п-ка 1кв. 2019'!G20+'ВТБ_п-ка 1кв. 2019'!G20</f>
        <v>0</v>
      </c>
      <c r="H20" s="5">
        <f>'МАКС_п-ка 1кв. 2019'!H20+'ВТБ_п-ка 1кв. 2019'!H20</f>
        <v>0</v>
      </c>
      <c r="I20" s="5">
        <f>'МАКС_п-ка 1кв. 2019'!I20+'ВТБ_п-ка 1кв. 2019'!I20</f>
        <v>0</v>
      </c>
      <c r="J20" s="5">
        <f>'МАКС_п-ка 1кв. 2019'!J20+'ВТБ_п-ка 1кв. 2019'!J20</f>
        <v>0</v>
      </c>
    </row>
    <row r="21" spans="1:10" ht="15.75">
      <c r="A21" s="24" t="s">
        <v>97</v>
      </c>
      <c r="B21" s="5">
        <f>'МАКС_п-ка 1кв. 2019'!B21+'ВТБ_п-ка 1кв. 2019'!B21</f>
        <v>0</v>
      </c>
      <c r="C21" s="5">
        <f>'МАКС_п-ка 1кв. 2019'!C21+'ВТБ_п-ка 1кв. 2019'!C21</f>
        <v>0</v>
      </c>
      <c r="D21" s="5">
        <f>'МАКС_п-ка 1кв. 2019'!D21+'ВТБ_п-ка 1кв. 2019'!D21</f>
        <v>0</v>
      </c>
      <c r="E21" s="5">
        <f>'МАКС_п-ка 1кв. 2019'!E21+'ВТБ_п-ка 1кв. 2019'!E21</f>
        <v>0</v>
      </c>
      <c r="F21" s="5">
        <f>'МАКС_п-ка 1кв. 2019'!F21+'ВТБ_п-ка 1кв. 2019'!F21</f>
        <v>0</v>
      </c>
      <c r="G21" s="5">
        <f>'МАКС_п-ка 1кв. 2019'!G21+'ВТБ_п-ка 1кв. 2019'!G21</f>
        <v>0</v>
      </c>
      <c r="H21" s="5">
        <f>'МАКС_п-ка 1кв. 2019'!H21+'ВТБ_п-ка 1кв. 2019'!H21</f>
        <v>0</v>
      </c>
      <c r="I21" s="5">
        <f>'МАКС_п-ка 1кв. 2019'!I21+'ВТБ_п-ка 1кв. 2019'!I21</f>
        <v>0</v>
      </c>
      <c r="J21" s="5">
        <f>'МАКС_п-ка 1кв. 2019'!J21+'ВТБ_п-ка 1кв. 2019'!J21</f>
        <v>0</v>
      </c>
    </row>
    <row r="22" spans="1:10" ht="15.75">
      <c r="A22" s="24" t="s">
        <v>98</v>
      </c>
      <c r="B22" s="5">
        <f>'МАКС_п-ка 1кв. 2019'!B22+'ВТБ_п-ка 1кв. 2019'!B22</f>
        <v>0</v>
      </c>
      <c r="C22" s="5">
        <f>'МАКС_п-ка 1кв. 2019'!C22+'ВТБ_п-ка 1кв. 2019'!C22</f>
        <v>0</v>
      </c>
      <c r="D22" s="5">
        <f>'МАКС_п-ка 1кв. 2019'!D22+'ВТБ_п-ка 1кв. 2019'!D22</f>
        <v>0</v>
      </c>
      <c r="E22" s="5">
        <f>'МАКС_п-ка 1кв. 2019'!E22+'ВТБ_п-ка 1кв. 2019'!E22</f>
        <v>0</v>
      </c>
      <c r="F22" s="5">
        <f>'МАКС_п-ка 1кв. 2019'!F22+'ВТБ_п-ка 1кв. 2019'!F22</f>
        <v>0</v>
      </c>
      <c r="G22" s="5">
        <f>'МАКС_п-ка 1кв. 2019'!G22+'ВТБ_п-ка 1кв. 2019'!G22</f>
        <v>0</v>
      </c>
      <c r="H22" s="5">
        <f>'МАКС_п-ка 1кв. 2019'!H22+'ВТБ_п-ка 1кв. 2019'!H22</f>
        <v>0</v>
      </c>
      <c r="I22" s="5">
        <f>'МАКС_п-ка 1кв. 2019'!I22+'ВТБ_п-ка 1кв. 2019'!I22</f>
        <v>0</v>
      </c>
      <c r="J22" s="5">
        <f>'МАКС_п-ка 1кв. 2019'!J22+'ВТБ_п-ка 1кв. 2019'!J22</f>
        <v>0</v>
      </c>
    </row>
    <row r="23" spans="1:10" ht="15.75">
      <c r="A23" s="24" t="s">
        <v>99</v>
      </c>
      <c r="B23" s="5">
        <f>'МАКС_п-ка 1кв. 2019'!B23+'ВТБ_п-ка 1кв. 2019'!B23</f>
        <v>0</v>
      </c>
      <c r="C23" s="5">
        <f>'МАКС_п-ка 1кв. 2019'!C23+'ВТБ_п-ка 1кв. 2019'!C23</f>
        <v>0</v>
      </c>
      <c r="D23" s="5">
        <f>'МАКС_п-ка 1кв. 2019'!D23+'ВТБ_п-ка 1кв. 2019'!D23</f>
        <v>0</v>
      </c>
      <c r="E23" s="5">
        <f>'МАКС_п-ка 1кв. 2019'!E23+'ВТБ_п-ка 1кв. 2019'!E23</f>
        <v>0</v>
      </c>
      <c r="F23" s="5">
        <f>'МАКС_п-ка 1кв. 2019'!F23+'ВТБ_п-ка 1кв. 2019'!F23</f>
        <v>0</v>
      </c>
      <c r="G23" s="5">
        <f>'МАКС_п-ка 1кв. 2019'!G23+'ВТБ_п-ка 1кв. 2019'!G23</f>
        <v>0</v>
      </c>
      <c r="H23" s="5">
        <f>'МАКС_п-ка 1кв. 2019'!H23+'ВТБ_п-ка 1кв. 2019'!H23</f>
        <v>0</v>
      </c>
      <c r="I23" s="5">
        <f>'МАКС_п-ка 1кв. 2019'!I23+'ВТБ_п-ка 1кв. 2019'!I23</f>
        <v>0</v>
      </c>
      <c r="J23" s="5">
        <f>'МАКС_п-ка 1кв. 2019'!J23+'ВТБ_п-ка 1кв. 2019'!J23</f>
        <v>0</v>
      </c>
    </row>
    <row r="24" spans="1:10" ht="15.75">
      <c r="A24" s="14" t="s">
        <v>22</v>
      </c>
      <c r="B24" s="5">
        <f>'МАКС_п-ка 1кв. 2019'!B24+'ВТБ_п-ка 1кв. 2019'!B24</f>
        <v>0</v>
      </c>
      <c r="C24" s="5">
        <f>'МАКС_п-ка 1кв. 2019'!C24+'ВТБ_п-ка 1кв. 2019'!C24</f>
        <v>0</v>
      </c>
      <c r="D24" s="5">
        <f>'МАКС_п-ка 1кв. 2019'!D24+'ВТБ_п-ка 1кв. 2019'!D24</f>
        <v>9.9990000000000006</v>
      </c>
      <c r="E24" s="5">
        <f>'МАКС_п-ка 1кв. 2019'!E24+'ВТБ_п-ка 1кв. 2019'!E24</f>
        <v>0</v>
      </c>
      <c r="F24" s="5">
        <f>'МАКС_п-ка 1кв. 2019'!F24+'ВТБ_п-ка 1кв. 2019'!F24</f>
        <v>0</v>
      </c>
      <c r="G24" s="5">
        <f>'МАКС_п-ка 1кв. 2019'!G24+'ВТБ_п-ка 1кв. 2019'!G24</f>
        <v>0</v>
      </c>
      <c r="H24" s="5">
        <f>'МАКС_п-ка 1кв. 2019'!H24+'ВТБ_п-ка 1кв. 2019'!H24</f>
        <v>0</v>
      </c>
      <c r="I24" s="5">
        <f>'МАКС_п-ка 1кв. 2019'!I24+'ВТБ_п-ка 1кв. 2019'!I24</f>
        <v>0</v>
      </c>
      <c r="J24" s="5">
        <f>'МАКС_п-ка 1кв. 2019'!J24+'ВТБ_п-ка 1кв. 2019'!J24</f>
        <v>0</v>
      </c>
    </row>
    <row r="25" spans="1:10" ht="15.75">
      <c r="A25" s="21" t="s">
        <v>100</v>
      </c>
      <c r="B25" s="5">
        <f>'МАКС_п-ка 1кв. 2019'!B25+'ВТБ_п-ка 1кв. 2019'!B25</f>
        <v>0</v>
      </c>
      <c r="C25" s="5">
        <f>'МАКС_п-ка 1кв. 2019'!C25+'ВТБ_п-ка 1кв. 2019'!C25</f>
        <v>0</v>
      </c>
      <c r="D25" s="5">
        <f>'МАКС_п-ка 1кв. 2019'!D25+'ВТБ_п-ка 1кв. 2019'!D25</f>
        <v>0</v>
      </c>
      <c r="E25" s="5">
        <f>'МАКС_п-ка 1кв. 2019'!E25+'ВТБ_п-ка 1кв. 2019'!E25</f>
        <v>0</v>
      </c>
      <c r="F25" s="5">
        <f>'МАКС_п-ка 1кв. 2019'!F25+'ВТБ_п-ка 1кв. 2019'!F25</f>
        <v>0</v>
      </c>
      <c r="G25" s="5">
        <f>'МАКС_п-ка 1кв. 2019'!G25+'ВТБ_п-ка 1кв. 2019'!G25</f>
        <v>0</v>
      </c>
      <c r="H25" s="5">
        <f>'МАКС_п-ка 1кв. 2019'!H25+'ВТБ_п-ка 1кв. 2019'!H25</f>
        <v>0</v>
      </c>
      <c r="I25" s="5">
        <f>'МАКС_п-ка 1кв. 2019'!I25+'ВТБ_п-ка 1кв. 2019'!I25</f>
        <v>0</v>
      </c>
      <c r="J25" s="5">
        <f>'МАКС_п-ка 1кв. 2019'!J25+'ВТБ_п-ка 1кв. 2019'!J25</f>
        <v>0</v>
      </c>
    </row>
    <row r="26" spans="1:10" s="7" customFormat="1" ht="15.75">
      <c r="A26" s="8" t="s">
        <v>23</v>
      </c>
      <c r="B26" s="6">
        <f>SUM(B14:B24)</f>
        <v>77442.752999999997</v>
      </c>
      <c r="C26" s="6">
        <f t="shared" ref="C26:J26" si="2">SUM(C14:C24)</f>
        <v>21951.759000000002</v>
      </c>
      <c r="D26" s="6">
        <f t="shared" si="2"/>
        <v>65968.016999999993</v>
      </c>
      <c r="E26" s="6">
        <f t="shared" si="2"/>
        <v>8170.2510000000002</v>
      </c>
      <c r="F26" s="6">
        <f t="shared" si="2"/>
        <v>974.49900000000002</v>
      </c>
      <c r="G26" s="6">
        <f t="shared" si="2"/>
        <v>4173.5010000000002</v>
      </c>
      <c r="H26" s="6">
        <f t="shared" si="2"/>
        <v>1502.502</v>
      </c>
      <c r="I26" s="6">
        <f t="shared" si="2"/>
        <v>834.50099999999998</v>
      </c>
      <c r="J26" s="6">
        <f t="shared" si="2"/>
        <v>234.50400000000002</v>
      </c>
    </row>
    <row r="27" spans="1:10" ht="15.75">
      <c r="A27" s="15" t="s">
        <v>24</v>
      </c>
      <c r="B27" s="5">
        <f>'МАКС_п-ка 1кв. 2019'!B27+'ВТБ_п-ка 1кв. 2019'!B27</f>
        <v>4720.2510000000002</v>
      </c>
      <c r="C27" s="5">
        <f>'МАКС_п-ка 1кв. 2019'!C27+'ВТБ_п-ка 1кв. 2019'!C27</f>
        <v>1518.75</v>
      </c>
      <c r="D27" s="5">
        <f>'МАКС_п-ка 1кв. 2019'!D27+'ВТБ_п-ка 1кв. 2019'!D27</f>
        <v>8146.9979999999996</v>
      </c>
      <c r="E27" s="5">
        <f>'МАКС_п-ка 1кв. 2019'!E27+'ВТБ_п-ка 1кв. 2019'!E27</f>
        <v>732.24899999999991</v>
      </c>
      <c r="F27" s="5">
        <f>'МАКС_п-ка 1кв. 2019'!F27+'ВТБ_п-ка 1кв. 2019'!F27</f>
        <v>132.999</v>
      </c>
      <c r="G27" s="5">
        <f>'МАКС_п-ка 1кв. 2019'!G27+'ВТБ_п-ка 1кв. 2019'!G27</f>
        <v>368.00099999999998</v>
      </c>
      <c r="H27" s="5">
        <f>'МАКС_п-ка 1кв. 2019'!H27+'ВТБ_п-ка 1кв. 2019'!H27</f>
        <v>135.249</v>
      </c>
      <c r="I27" s="5">
        <f>'МАКС_п-ка 1кв. 2019'!I27+'ВТБ_п-ка 1кв. 2019'!I27</f>
        <v>83.001000000000005</v>
      </c>
      <c r="J27" s="5">
        <f>'МАКС_п-ка 1кв. 2019'!J27+'ВТБ_п-ка 1кв. 2019'!J27</f>
        <v>28.248000000000001</v>
      </c>
    </row>
    <row r="28" spans="1:10" ht="15.75">
      <c r="A28" s="15" t="s">
        <v>25</v>
      </c>
      <c r="B28" s="5">
        <f>'МАКС_п-ка 1кв. 2019'!B28+'ВТБ_п-ка 1кв. 2019'!B28</f>
        <v>7596.4980000000005</v>
      </c>
      <c r="C28" s="5">
        <f>'МАКС_п-ка 1кв. 2019'!C28+'ВТБ_п-ка 1кв. 2019'!C28</f>
        <v>2885.0010000000002</v>
      </c>
      <c r="D28" s="5">
        <f>'МАКС_п-ка 1кв. 2019'!D28+'ВТБ_п-ка 1кв. 2019'!D28</f>
        <v>11544.750000000002</v>
      </c>
      <c r="E28" s="5">
        <f>'МАКС_п-ка 1кв. 2019'!E28+'ВТБ_п-ка 1кв. 2019'!E28</f>
        <v>1435.749</v>
      </c>
      <c r="F28" s="5">
        <f>'МАКС_п-ка 1кв. 2019'!F28+'ВТБ_п-ка 1кв. 2019'!F28</f>
        <v>14.001000000000001</v>
      </c>
      <c r="G28" s="5">
        <f>'МАКС_п-ка 1кв. 2019'!G28+'ВТБ_п-ка 1кв. 2019'!G28</f>
        <v>677.25000000000011</v>
      </c>
      <c r="H28" s="5">
        <f>'МАКС_п-ка 1кв. 2019'!H28+'ВТБ_п-ка 1кв. 2019'!H28</f>
        <v>245.751</v>
      </c>
      <c r="I28" s="5">
        <f>'МАКС_п-ка 1кв. 2019'!I28+'ВТБ_п-ка 1кв. 2019'!I28</f>
        <v>141.999</v>
      </c>
      <c r="J28" s="5">
        <f>'МАКС_п-ка 1кв. 2019'!J28+'ВТБ_п-ка 1кв. 2019'!J28</f>
        <v>29.499000000000002</v>
      </c>
    </row>
    <row r="29" spans="1:10" ht="15.75">
      <c r="A29" s="14" t="s">
        <v>26</v>
      </c>
      <c r="B29" s="5">
        <f>'МАКС_п-ка 1кв. 2019'!B29+'ВТБ_п-ка 1кв. 2019'!B29</f>
        <v>28288.002</v>
      </c>
      <c r="C29" s="5">
        <f>'МАКС_п-ка 1кв. 2019'!C29+'ВТБ_п-ка 1кв. 2019'!C29</f>
        <v>4942.7460000000001</v>
      </c>
      <c r="D29" s="5">
        <f>'МАКС_п-ка 1кв. 2019'!D29+'ВТБ_п-ка 1кв. 2019'!D29</f>
        <v>38560.743000000002</v>
      </c>
      <c r="E29" s="5">
        <f>'МАКС_п-ка 1кв. 2019'!E29+'ВТБ_п-ка 1кв. 2019'!E29</f>
        <v>0</v>
      </c>
      <c r="F29" s="5">
        <f>'МАКС_п-ка 1кв. 2019'!F29+'ВТБ_п-ка 1кв. 2019'!F29</f>
        <v>723.24900000000002</v>
      </c>
      <c r="G29" s="5">
        <f>'МАКС_п-ка 1кв. 2019'!G29+'ВТБ_п-ка 1кв. 2019'!G29</f>
        <v>2974.248</v>
      </c>
      <c r="H29" s="5">
        <f>'МАКС_п-ка 1кв. 2019'!H29+'ВТБ_п-ка 1кв. 2019'!H29</f>
        <v>1079.25</v>
      </c>
      <c r="I29" s="5">
        <f>'МАКС_п-ка 1кв. 2019'!I29+'ВТБ_п-ка 1кв. 2019'!I29</f>
        <v>623.00099999999998</v>
      </c>
      <c r="J29" s="5">
        <f>'МАКС_п-ка 1кв. 2019'!J29+'ВТБ_п-ка 1кв. 2019'!J29</f>
        <v>0</v>
      </c>
    </row>
    <row r="30" spans="1:10" ht="15.75">
      <c r="A30" s="15" t="s">
        <v>27</v>
      </c>
      <c r="B30" s="5">
        <f>'МАКС_п-ка 1кв. 2019'!B30+'ВТБ_п-ка 1кв. 2019'!B30</f>
        <v>3573.9990000000003</v>
      </c>
      <c r="C30" s="5">
        <f>'МАКС_п-ка 1кв. 2019'!C30+'ВТБ_п-ка 1кв. 2019'!C30</f>
        <v>1638.2489999999998</v>
      </c>
      <c r="D30" s="5">
        <f>'МАКС_п-ка 1кв. 2019'!D30+'ВТБ_п-ка 1кв. 2019'!D30</f>
        <v>9477.9930000000004</v>
      </c>
      <c r="E30" s="5">
        <f>'МАКС_п-ка 1кв. 2019'!E30+'ВТБ_п-ка 1кв. 2019'!E30</f>
        <v>518.75099999999998</v>
      </c>
      <c r="F30" s="5">
        <f>'МАКС_п-ка 1кв. 2019'!F30+'ВТБ_п-ка 1кв. 2019'!F30</f>
        <v>18.75</v>
      </c>
      <c r="G30" s="5">
        <f>'МАКС_п-ка 1кв. 2019'!G30+'ВТБ_п-ка 1кв. 2019'!G30</f>
        <v>376.5</v>
      </c>
      <c r="H30" s="5">
        <f>'МАКС_п-ка 1кв. 2019'!H30+'ВТБ_п-ка 1кв. 2019'!H30</f>
        <v>139.251</v>
      </c>
      <c r="I30" s="5">
        <f>'МАКС_п-ка 1кв. 2019'!I30+'ВТБ_п-ка 1кв. 2019'!I30</f>
        <v>87.501000000000005</v>
      </c>
      <c r="J30" s="5">
        <f>'МАКС_п-ка 1кв. 2019'!J30+'ВТБ_п-ка 1кв. 2019'!J30</f>
        <v>13.499999999999998</v>
      </c>
    </row>
    <row r="31" spans="1:10" ht="15.75">
      <c r="A31" s="15" t="s">
        <v>28</v>
      </c>
      <c r="B31" s="5">
        <f>'МАКС_п-ка 1кв. 2019'!B31+'ВТБ_п-ка 1кв. 2019'!B31</f>
        <v>4667.2499999999991</v>
      </c>
      <c r="C31" s="5">
        <f>'МАКС_п-ка 1кв. 2019'!C31+'ВТБ_п-ка 1кв. 2019'!C31</f>
        <v>1487.5049999999999</v>
      </c>
      <c r="D31" s="5">
        <f>'МАКС_п-ка 1кв. 2019'!D31+'ВТБ_п-ка 1кв. 2019'!D31</f>
        <v>6169.2480000000005</v>
      </c>
      <c r="E31" s="5">
        <f>'МАКС_п-ка 1кв. 2019'!E31+'ВТБ_п-ка 1кв. 2019'!E31</f>
        <v>500.00099999999998</v>
      </c>
      <c r="F31" s="5">
        <f>'МАКС_п-ка 1кв. 2019'!F31+'ВТБ_п-ка 1кв. 2019'!F31</f>
        <v>68.001000000000005</v>
      </c>
      <c r="G31" s="5">
        <f>'МАКС_п-ка 1кв. 2019'!G31+'ВТБ_п-ка 1кв. 2019'!G31</f>
        <v>316.25099999999992</v>
      </c>
      <c r="H31" s="5">
        <f>'МАКС_п-ка 1кв. 2019'!H31+'ВТБ_п-ка 1кв. 2019'!H31</f>
        <v>115.749</v>
      </c>
      <c r="I31" s="5">
        <f>'МАКС_п-ка 1кв. 2019'!I31+'ВТБ_п-ка 1кв. 2019'!I31</f>
        <v>69.75</v>
      </c>
      <c r="J31" s="5">
        <f>'МАКС_п-ка 1кв. 2019'!J31+'ВТБ_п-ка 1кв. 2019'!J31</f>
        <v>14.25</v>
      </c>
    </row>
    <row r="32" spans="1:10" ht="15.75">
      <c r="A32" s="15" t="s">
        <v>29</v>
      </c>
      <c r="B32" s="5">
        <f>'МАКС_п-ка 1кв. 2019'!B32+'ВТБ_п-ка 1кв. 2019'!B32</f>
        <v>3074.7509999999997</v>
      </c>
      <c r="C32" s="5">
        <f>'МАКС_п-ка 1кв. 2019'!C32+'ВТБ_п-ка 1кв. 2019'!C32</f>
        <v>1500</v>
      </c>
      <c r="D32" s="5">
        <f>'МАКС_п-ка 1кв. 2019'!D32+'ВТБ_п-ка 1кв. 2019'!D32</f>
        <v>8968.7489999999998</v>
      </c>
      <c r="E32" s="5">
        <f>'МАКС_п-ка 1кв. 2019'!E32+'ВТБ_п-ка 1кв. 2019'!E32</f>
        <v>450</v>
      </c>
      <c r="F32" s="5">
        <f>'МАКС_п-ка 1кв. 2019'!F32+'ВТБ_п-ка 1кв. 2019'!F32</f>
        <v>10.5</v>
      </c>
      <c r="G32" s="5">
        <f>'МАКС_п-ка 1кв. 2019'!G32+'ВТБ_п-ка 1кв. 2019'!G32</f>
        <v>322.25099999999998</v>
      </c>
      <c r="H32" s="5">
        <f>'МАКС_п-ка 1кв. 2019'!H32+'ВТБ_п-ка 1кв. 2019'!H32</f>
        <v>117</v>
      </c>
      <c r="I32" s="5">
        <f>'МАКС_п-ка 1кв. 2019'!I32+'ВТБ_п-ка 1кв. 2019'!I32</f>
        <v>67.748999999999995</v>
      </c>
      <c r="J32" s="5">
        <f>'МАКС_п-ка 1кв. 2019'!J32+'ВТБ_п-ка 1кв. 2019'!J32</f>
        <v>5.25</v>
      </c>
    </row>
    <row r="33" spans="1:10" ht="15.75">
      <c r="A33" s="15" t="s">
        <v>30</v>
      </c>
      <c r="B33" s="5">
        <f>'МАКС_п-ка 1кв. 2019'!B33+'ВТБ_п-ка 1кв. 2019'!B33</f>
        <v>5011.5</v>
      </c>
      <c r="C33" s="5">
        <f>'МАКС_п-ка 1кв. 2019'!C33+'ВТБ_п-ка 1кв. 2019'!C33</f>
        <v>1924.998</v>
      </c>
      <c r="D33" s="5">
        <f>'МАКС_п-ка 1кв. 2019'!D33+'ВТБ_п-ка 1кв. 2019'!D33</f>
        <v>7157.7480000000005</v>
      </c>
      <c r="E33" s="5">
        <f>'МАКС_п-ка 1кв. 2019'!E33+'ВТБ_п-ка 1кв. 2019'!E33</f>
        <v>560.75099999999998</v>
      </c>
      <c r="F33" s="5">
        <f>'МАКС_п-ка 1кв. 2019'!F33+'ВТБ_п-ка 1кв. 2019'!F33</f>
        <v>27.500999999999998</v>
      </c>
      <c r="G33" s="5">
        <f>'МАКС_п-ка 1кв. 2019'!G33+'ВТБ_п-ка 1кв. 2019'!G33</f>
        <v>392.25</v>
      </c>
      <c r="H33" s="5">
        <f>'МАКС_п-ка 1кв. 2019'!H33+'ВТБ_п-ка 1кв. 2019'!H33</f>
        <v>140.25</v>
      </c>
      <c r="I33" s="5">
        <f>'МАКС_п-ка 1кв. 2019'!I33+'ВТБ_п-ка 1кв. 2019'!I33</f>
        <v>75.249000000000009</v>
      </c>
      <c r="J33" s="5">
        <f>'МАКС_п-ка 1кв. 2019'!J33+'ВТБ_п-ка 1кв. 2019'!J33</f>
        <v>6</v>
      </c>
    </row>
    <row r="34" spans="1:10" ht="15.75">
      <c r="A34" s="15" t="s">
        <v>31</v>
      </c>
      <c r="B34" s="5">
        <f>'МАКС_п-ка 1кв. 2019'!B34+'ВТБ_п-ка 1кв. 2019'!B34</f>
        <v>4486.5029999999997</v>
      </c>
      <c r="C34" s="5">
        <f>'МАКС_п-ка 1кв. 2019'!C34+'ВТБ_п-ка 1кв. 2019'!C34</f>
        <v>1838.0010000000004</v>
      </c>
      <c r="D34" s="5">
        <f>'МАКС_п-ка 1кв. 2019'!D34+'ВТБ_п-ка 1кв. 2019'!D34</f>
        <v>6890.7480000000005</v>
      </c>
      <c r="E34" s="5">
        <f>'МАКС_п-ка 1кв. 2019'!E34+'ВТБ_п-ка 1кв. 2019'!E34</f>
        <v>429.99900000000002</v>
      </c>
      <c r="F34" s="5">
        <f>'МАКС_п-ка 1кв. 2019'!F34+'ВТБ_п-ка 1кв. 2019'!F34</f>
        <v>66.248999999999995</v>
      </c>
      <c r="G34" s="5">
        <f>'МАКС_п-ка 1кв. 2019'!G34+'ВТБ_п-ка 1кв. 2019'!G34</f>
        <v>357</v>
      </c>
      <c r="H34" s="5">
        <f>'МАКС_п-ка 1кв. 2019'!H34+'ВТБ_п-ка 1кв. 2019'!H34</f>
        <v>132</v>
      </c>
      <c r="I34" s="5">
        <f>'МАКС_п-ка 1кв. 2019'!I34+'ВТБ_п-ка 1кв. 2019'!I34</f>
        <v>83.25</v>
      </c>
      <c r="J34" s="5">
        <f>'МАКС_п-ка 1кв. 2019'!J34+'ВТБ_п-ка 1кв. 2019'!J34</f>
        <v>3.0000000000000004</v>
      </c>
    </row>
    <row r="35" spans="1:10" ht="15.75">
      <c r="A35" s="9" t="s">
        <v>32</v>
      </c>
      <c r="B35" s="5">
        <f>'МАКС_п-ка 1кв. 2019'!B35+'ВТБ_п-ка 1кв. 2019'!B35</f>
        <v>0</v>
      </c>
      <c r="C35" s="5">
        <f>'МАКС_п-ка 1кв. 2019'!C35+'ВТБ_п-ка 1кв. 2019'!C35</f>
        <v>0</v>
      </c>
      <c r="D35" s="5">
        <f>'МАКС_п-ка 1кв. 2019'!D35+'ВТБ_п-ка 1кв. 2019'!D35</f>
        <v>1149.9989999999998</v>
      </c>
      <c r="E35" s="5">
        <f>'МАКС_п-ка 1кв. 2019'!E35+'ВТБ_п-ка 1кв. 2019'!E35</f>
        <v>0</v>
      </c>
      <c r="F35" s="5">
        <f>'МАКС_п-ка 1кв. 2019'!F35+'ВТБ_п-ка 1кв. 2019'!F35</f>
        <v>0</v>
      </c>
      <c r="G35" s="5">
        <f>'МАКС_п-ка 1кв. 2019'!G35+'ВТБ_п-ка 1кв. 2019'!G35</f>
        <v>0</v>
      </c>
      <c r="H35" s="5">
        <f>'МАКС_п-ка 1кв. 2019'!H35+'ВТБ_п-ка 1кв. 2019'!H35</f>
        <v>0</v>
      </c>
      <c r="I35" s="5">
        <f>'МАКС_п-ка 1кв. 2019'!I35+'ВТБ_п-ка 1кв. 2019'!I35</f>
        <v>0</v>
      </c>
      <c r="J35" s="5">
        <f>'МАКС_п-ка 1кв. 2019'!J35+'ВТБ_п-ка 1кв. 2019'!J35</f>
        <v>0</v>
      </c>
    </row>
    <row r="36" spans="1:10" s="7" customFormat="1" ht="15.75">
      <c r="A36" s="10" t="s">
        <v>33</v>
      </c>
      <c r="B36" s="6">
        <f>SUM(B27:B35)</f>
        <v>61418.754000000001</v>
      </c>
      <c r="C36" s="6">
        <f t="shared" ref="C36:J36" si="3">SUM(C27:C35)</f>
        <v>17735.25</v>
      </c>
      <c r="D36" s="6">
        <f t="shared" si="3"/>
        <v>98066.97600000001</v>
      </c>
      <c r="E36" s="6">
        <f t="shared" si="3"/>
        <v>4627.5</v>
      </c>
      <c r="F36" s="6">
        <f t="shared" si="3"/>
        <v>1061.25</v>
      </c>
      <c r="G36" s="6">
        <f t="shared" si="3"/>
        <v>5783.7510000000002</v>
      </c>
      <c r="H36" s="6">
        <f t="shared" si="3"/>
        <v>2104.5</v>
      </c>
      <c r="I36" s="6">
        <f t="shared" si="3"/>
        <v>1231.5</v>
      </c>
      <c r="J36" s="6">
        <f t="shared" si="3"/>
        <v>99.747</v>
      </c>
    </row>
    <row r="37" spans="1:10" ht="15.75">
      <c r="A37" s="14" t="s">
        <v>34</v>
      </c>
      <c r="B37" s="5">
        <f>'МАКС_п-ка 1кв. 2019'!B37+'ВТБ_п-ка 1кв. 2019'!B37</f>
        <v>32175</v>
      </c>
      <c r="C37" s="5">
        <f>'МАКС_п-ка 1кв. 2019'!C37+'ВТБ_п-ка 1кв. 2019'!C37</f>
        <v>5198.7479999999996</v>
      </c>
      <c r="D37" s="5">
        <f>'МАКС_п-ка 1кв. 2019'!D37+'ВТБ_п-ка 1кв. 2019'!D37</f>
        <v>36237.999000000003</v>
      </c>
      <c r="E37" s="5">
        <f>'МАКС_п-ка 1кв. 2019'!E37+'ВТБ_п-ка 1кв. 2019'!E37</f>
        <v>0</v>
      </c>
      <c r="F37" s="5">
        <f>'МАКС_п-ка 1кв. 2019'!F37+'ВТБ_п-ка 1кв. 2019'!F37</f>
        <v>570.99900000000002</v>
      </c>
      <c r="G37" s="5">
        <f>'МАКС_п-ка 1кв. 2019'!G37+'ВТБ_п-ка 1кв. 2019'!G37</f>
        <v>3939.2490000000007</v>
      </c>
      <c r="H37" s="5">
        <f>'МАКС_п-ка 1кв. 2019'!H37+'ВТБ_п-ка 1кв. 2019'!H37</f>
        <v>1414.251</v>
      </c>
      <c r="I37" s="5">
        <f>'МАКС_п-ка 1кв. 2019'!I37+'ВТБ_п-ка 1кв. 2019'!I37</f>
        <v>775.25099999999998</v>
      </c>
      <c r="J37" s="5">
        <f>'МАКС_п-ка 1кв. 2019'!J37+'ВТБ_п-ка 1кв. 2019'!J37</f>
        <v>0</v>
      </c>
    </row>
    <row r="38" spans="1:10" ht="15.75">
      <c r="A38" s="15" t="s">
        <v>35</v>
      </c>
      <c r="B38" s="5">
        <f>'МАКС_п-ка 1кв. 2019'!B38+'ВТБ_п-ка 1кв. 2019'!B38</f>
        <v>4926.2489999999998</v>
      </c>
      <c r="C38" s="5">
        <f>'МАКС_п-ка 1кв. 2019'!C38+'ВТБ_п-ка 1кв. 2019'!C38</f>
        <v>1830</v>
      </c>
      <c r="D38" s="5">
        <f>'МАКС_п-ка 1кв. 2019'!D38+'ВТБ_п-ка 1кв. 2019'!D38</f>
        <v>7518.2489999999998</v>
      </c>
      <c r="E38" s="5">
        <f>'МАКС_п-ка 1кв. 2019'!E38+'ВТБ_п-ка 1кв. 2019'!E38</f>
        <v>609.24900000000002</v>
      </c>
      <c r="F38" s="5">
        <f>'МАКС_п-ка 1кв. 2019'!F38+'ВТБ_п-ка 1кв. 2019'!F38</f>
        <v>74.751000000000005</v>
      </c>
      <c r="G38" s="5">
        <f>'МАКС_п-ка 1кв. 2019'!G38+'ВТБ_п-ка 1кв. 2019'!G38</f>
        <v>443.75099999999998</v>
      </c>
      <c r="H38" s="5">
        <f>'МАКС_п-ка 1кв. 2019'!H38+'ВТБ_п-ка 1кв. 2019'!H38</f>
        <v>161.001</v>
      </c>
      <c r="I38" s="5">
        <f>'МАКС_п-ка 1кв. 2019'!I38+'ВТБ_п-ка 1кв. 2019'!I38</f>
        <v>92.498999999999995</v>
      </c>
      <c r="J38" s="5">
        <f>'МАКС_п-ка 1кв. 2019'!J38+'ВТБ_п-ка 1кв. 2019'!J38</f>
        <v>10.5</v>
      </c>
    </row>
    <row r="39" spans="1:10" s="7" customFormat="1" ht="15.75">
      <c r="A39" s="16" t="s">
        <v>36</v>
      </c>
      <c r="B39" s="6">
        <f>SUM(B37:B38)</f>
        <v>37101.248999999996</v>
      </c>
      <c r="C39" s="6">
        <f t="shared" ref="C39:J39" si="4">SUM(C37:C38)</f>
        <v>7028.7479999999996</v>
      </c>
      <c r="D39" s="6">
        <f t="shared" si="4"/>
        <v>43756.248000000007</v>
      </c>
      <c r="E39" s="6">
        <f t="shared" si="4"/>
        <v>609.24900000000002</v>
      </c>
      <c r="F39" s="6">
        <f t="shared" si="4"/>
        <v>645.75</v>
      </c>
      <c r="G39" s="6">
        <f t="shared" si="4"/>
        <v>4383.0000000000009</v>
      </c>
      <c r="H39" s="6">
        <f t="shared" si="4"/>
        <v>1575.252</v>
      </c>
      <c r="I39" s="6">
        <f t="shared" si="4"/>
        <v>867.75</v>
      </c>
      <c r="J39" s="6">
        <f t="shared" si="4"/>
        <v>10.5</v>
      </c>
    </row>
    <row r="40" spans="1:10" ht="15.75">
      <c r="A40" s="14" t="s">
        <v>37</v>
      </c>
      <c r="B40" s="5">
        <f>'МАКС_п-ка 1кв. 2019'!B40+'ВТБ_п-ка 1кв. 2019'!B40</f>
        <v>28190.748</v>
      </c>
      <c r="C40" s="5">
        <f>'МАКС_п-ка 1кв. 2019'!C40+'ВТБ_п-ка 1кв. 2019'!C40</f>
        <v>5850</v>
      </c>
      <c r="D40" s="5">
        <f>'МАКС_п-ка 1кв. 2019'!D40+'ВТБ_п-ка 1кв. 2019'!D40</f>
        <v>95850.206999999995</v>
      </c>
      <c r="E40" s="5">
        <f>'МАКС_п-ка 1кв. 2019'!E40+'ВТБ_п-ка 1кв. 2019'!E40</f>
        <v>24841.749000000003</v>
      </c>
      <c r="F40" s="5">
        <f>'МАКС_п-ка 1кв. 2019'!F40+'ВТБ_п-ка 1кв. 2019'!F40</f>
        <v>0</v>
      </c>
      <c r="G40" s="5">
        <f>'МАКС_п-ка 1кв. 2019'!G40+'ВТБ_п-ка 1кв. 2019'!G40</f>
        <v>0</v>
      </c>
      <c r="H40" s="5">
        <f>'МАКС_п-ка 1кв. 2019'!H40+'ВТБ_п-ка 1кв. 2019'!H40</f>
        <v>0</v>
      </c>
      <c r="I40" s="5">
        <f>'МАКС_п-ка 1кв. 2019'!I40+'ВТБ_п-ка 1кв. 2019'!I40</f>
        <v>0</v>
      </c>
      <c r="J40" s="5">
        <f>'МАКС_п-ка 1кв. 2019'!J40+'ВТБ_п-ка 1кв. 2019'!J40</f>
        <v>225.75300000000001</v>
      </c>
    </row>
    <row r="41" spans="1:10" ht="31.5">
      <c r="A41" s="14" t="s">
        <v>38</v>
      </c>
      <c r="B41" s="5">
        <f>'МАКС_п-ка 1кв. 2019'!B41+'ВТБ_п-ка 1кв. 2019'!B41</f>
        <v>40256.493000000002</v>
      </c>
      <c r="C41" s="5">
        <f>'МАКС_п-ка 1кв. 2019'!C41+'ВТБ_п-ка 1кв. 2019'!C41</f>
        <v>7020.7530000000006</v>
      </c>
      <c r="D41" s="5">
        <f>'МАКС_п-ка 1кв. 2019'!D41+'ВТБ_п-ка 1кв. 2019'!D41</f>
        <v>54466.245000000003</v>
      </c>
      <c r="E41" s="5">
        <f>'МАКС_п-ка 1кв. 2019'!E41+'ВТБ_п-ка 1кв. 2019'!E41</f>
        <v>0</v>
      </c>
      <c r="F41" s="5">
        <f>'МАКС_п-ка 1кв. 2019'!F41+'ВТБ_п-ка 1кв. 2019'!F41</f>
        <v>792.75</v>
      </c>
      <c r="G41" s="5">
        <f>'МАКС_п-ка 1кв. 2019'!G41+'ВТБ_п-ка 1кв. 2019'!G41</f>
        <v>4839.9989999999998</v>
      </c>
      <c r="H41" s="5">
        <f>'МАКС_п-ка 1кв. 2019'!H41+'ВТБ_п-ка 1кв. 2019'!H41</f>
        <v>1746</v>
      </c>
      <c r="I41" s="5">
        <f>'МАКС_п-ка 1кв. 2019'!I41+'ВТБ_п-ка 1кв. 2019'!I41</f>
        <v>979.74900000000002</v>
      </c>
      <c r="J41" s="5">
        <f>'МАКС_п-ка 1кв. 2019'!J41+'ВТБ_п-ка 1кв. 2019'!J41</f>
        <v>0</v>
      </c>
    </row>
    <row r="42" spans="1:10" ht="15.75">
      <c r="A42" s="15" t="s">
        <v>39</v>
      </c>
      <c r="B42" s="5">
        <f>'МАКС_п-ка 1кв. 2019'!B42+'ВТБ_п-ка 1кв. 2019'!B42</f>
        <v>17825.756999999998</v>
      </c>
      <c r="C42" s="5">
        <f>'МАКС_п-ка 1кв. 2019'!C42+'ВТБ_п-ка 1кв. 2019'!C42</f>
        <v>3952.7490000000003</v>
      </c>
      <c r="D42" s="5">
        <f>'МАКС_п-ка 1кв. 2019'!D42+'ВТБ_п-ка 1кв. 2019'!D42</f>
        <v>17576.246999999999</v>
      </c>
      <c r="E42" s="5">
        <f>'МАКС_п-ка 1кв. 2019'!E42+'ВТБ_п-ка 1кв. 2019'!E42</f>
        <v>2124.9989999999998</v>
      </c>
      <c r="F42" s="5">
        <f>'МАКС_п-ка 1кв. 2019'!F42+'ВТБ_п-ка 1кв. 2019'!F42</f>
        <v>1056</v>
      </c>
      <c r="G42" s="5">
        <f>'МАКС_п-ка 1кв. 2019'!G42+'ВТБ_п-ка 1кв. 2019'!G42</f>
        <v>1145.499</v>
      </c>
      <c r="H42" s="5">
        <f>'МАКС_п-ка 1кв. 2019'!H42+'ВТБ_п-ка 1кв. 2019'!H42</f>
        <v>415.25099999999998</v>
      </c>
      <c r="I42" s="5">
        <f>'МАКС_п-ка 1кв. 2019'!I42+'ВТБ_п-ка 1кв. 2019'!I42</f>
        <v>238.5</v>
      </c>
      <c r="J42" s="5">
        <f>'МАКС_п-ка 1кв. 2019'!J42+'ВТБ_п-ка 1кв. 2019'!J42</f>
        <v>53.751000000000005</v>
      </c>
    </row>
    <row r="43" spans="1:10" ht="15.75">
      <c r="A43" s="15" t="s">
        <v>40</v>
      </c>
      <c r="B43" s="5">
        <f>'МАКС_п-ка 1кв. 2019'!B43+'ВТБ_п-ка 1кв. 2019'!B43</f>
        <v>7869.7499999999991</v>
      </c>
      <c r="C43" s="5">
        <f>'МАКС_п-ка 1кв. 2019'!C43+'ВТБ_п-ка 1кв. 2019'!C43</f>
        <v>4857.9989999999989</v>
      </c>
      <c r="D43" s="5">
        <f>'МАКС_п-ка 1кв. 2019'!D43+'ВТБ_п-ка 1кв. 2019'!D43</f>
        <v>12567.252</v>
      </c>
      <c r="E43" s="5">
        <f>'МАКС_п-ка 1кв. 2019'!E43+'ВТБ_п-ка 1кв. 2019'!E43</f>
        <v>1116.2489999999998</v>
      </c>
      <c r="F43" s="5">
        <f>'МАКС_п-ка 1кв. 2019'!F43+'ВТБ_п-ка 1кв. 2019'!F43</f>
        <v>161.001</v>
      </c>
      <c r="G43" s="5">
        <f>'МАКС_п-ка 1кв. 2019'!G43+'ВТБ_п-ка 1кв. 2019'!G43</f>
        <v>757.5</v>
      </c>
      <c r="H43" s="5">
        <f>'МАКС_п-ка 1кв. 2019'!H43+'ВТБ_п-ка 1кв. 2019'!H43</f>
        <v>273.50099999999998</v>
      </c>
      <c r="I43" s="5">
        <f>'МАКС_п-ка 1кв. 2019'!I43+'ВТБ_п-ка 1кв. 2019'!I43</f>
        <v>154.25099999999998</v>
      </c>
      <c r="J43" s="5">
        <f>'МАКС_п-ка 1кв. 2019'!J43+'ВТБ_п-ка 1кв. 2019'!J43</f>
        <v>23.999999999999996</v>
      </c>
    </row>
    <row r="44" spans="1:10" ht="15.75">
      <c r="A44" s="15" t="s">
        <v>41</v>
      </c>
      <c r="B44" s="5">
        <f>'МАКС_п-ка 1кв. 2019'!B44+'ВТБ_п-ка 1кв. 2019'!B44</f>
        <v>25057.5</v>
      </c>
      <c r="C44" s="5">
        <f>'МАКС_п-ка 1кв. 2019'!C44+'ВТБ_п-ка 1кв. 2019'!C44</f>
        <v>5832.4979999999996</v>
      </c>
      <c r="D44" s="5">
        <f>'МАКС_п-ка 1кв. 2019'!D44+'ВТБ_п-ка 1кв. 2019'!D44</f>
        <v>28420.010999999999</v>
      </c>
      <c r="E44" s="5">
        <f>'МАКС_п-ка 1кв. 2019'!E44+'ВТБ_п-ка 1кв. 2019'!E44</f>
        <v>4545.75</v>
      </c>
      <c r="F44" s="5">
        <f>'МАКС_п-ка 1кв. 2019'!F44+'ВТБ_п-ка 1кв. 2019'!F44</f>
        <v>237.501</v>
      </c>
      <c r="G44" s="5">
        <f>'МАКС_п-ка 1кв. 2019'!G44+'ВТБ_п-ка 1кв. 2019'!G44</f>
        <v>1931.0010000000004</v>
      </c>
      <c r="H44" s="5">
        <f>'МАКС_п-ка 1кв. 2019'!H44+'ВТБ_п-ка 1кв. 2019'!H44</f>
        <v>689.25</v>
      </c>
      <c r="I44" s="5">
        <f>'МАКС_п-ка 1кв. 2019'!I44+'ВТБ_п-ка 1кв. 2019'!I44</f>
        <v>366.24900000000002</v>
      </c>
      <c r="J44" s="5">
        <f>'МАКС_п-ка 1кв. 2019'!J44+'ВТБ_п-ка 1кв. 2019'!J44</f>
        <v>52.998000000000012</v>
      </c>
    </row>
    <row r="45" spans="1:10" ht="15.75">
      <c r="A45" s="15" t="s">
        <v>42</v>
      </c>
      <c r="B45" s="5">
        <f>'МАКС_п-ка 1кв. 2019'!B45+'ВТБ_п-ка 1кв. 2019'!B45</f>
        <v>17712.999</v>
      </c>
      <c r="C45" s="5">
        <f>'МАКС_п-ка 1кв. 2019'!C45+'ВТБ_п-ка 1кв. 2019'!C45</f>
        <v>4794.5010000000002</v>
      </c>
      <c r="D45" s="5">
        <f>'МАКС_п-ка 1кв. 2019'!D45+'ВТБ_п-ка 1кв. 2019'!D45</f>
        <v>31897.5</v>
      </c>
      <c r="E45" s="5">
        <f>'МАКС_п-ка 1кв. 2019'!E45+'ВТБ_п-ка 1кв. 2019'!E45</f>
        <v>2450.0010000000002</v>
      </c>
      <c r="F45" s="5">
        <f>'МАКС_п-ка 1кв. 2019'!F45+'ВТБ_п-ка 1кв. 2019'!F45</f>
        <v>61.5</v>
      </c>
      <c r="G45" s="5">
        <f>'МАКС_п-ка 1кв. 2019'!G45+'ВТБ_п-ка 1кв. 2019'!G45</f>
        <v>1354.5</v>
      </c>
      <c r="H45" s="5">
        <f>'МАКС_п-ка 1кв. 2019'!H45+'ВТБ_п-ка 1кв. 2019'!H45</f>
        <v>492.99900000000002</v>
      </c>
      <c r="I45" s="5">
        <f>'МАКС_п-ка 1кв. 2019'!I45+'ВТБ_п-ка 1кв. 2019'!I45</f>
        <v>288.75</v>
      </c>
      <c r="J45" s="5">
        <f>'МАКС_п-ка 1кв. 2019'!J45+'ВТБ_п-ка 1кв. 2019'!J45</f>
        <v>57.501000000000005</v>
      </c>
    </row>
    <row r="46" spans="1:10" ht="15.75">
      <c r="A46" s="15" t="s">
        <v>43</v>
      </c>
      <c r="B46" s="5">
        <f>'МАКС_п-ка 1кв. 2019'!B46+'ВТБ_п-ка 1кв. 2019'!B46</f>
        <v>21489.296999999999</v>
      </c>
      <c r="C46" s="5">
        <f>'МАКС_п-ка 1кв. 2019'!C46+'ВТБ_п-ка 1кв. 2019'!C46</f>
        <v>6188.7540000000008</v>
      </c>
      <c r="D46" s="5">
        <f>'МАКС_п-ка 1кв. 2019'!D46+'ВТБ_п-ка 1кв. 2019'!D46</f>
        <v>22558.994999999999</v>
      </c>
      <c r="E46" s="5">
        <f>'МАКС_п-ка 1кв. 2019'!E46+'ВТБ_п-ка 1кв. 2019'!E46</f>
        <v>2973</v>
      </c>
      <c r="F46" s="5">
        <f>'МАКС_п-ка 1кв. 2019'!F46+'ВТБ_п-ка 1кв. 2019'!F46</f>
        <v>428.00099999999998</v>
      </c>
      <c r="G46" s="5">
        <f>'МАКС_п-ка 1кв. 2019'!G46+'ВТБ_п-ка 1кв. 2019'!G46</f>
        <v>1923</v>
      </c>
      <c r="H46" s="5">
        <f>'МАКС_п-ка 1кв. 2019'!H46+'ВТБ_п-ка 1кв. 2019'!H46</f>
        <v>686.00099999999998</v>
      </c>
      <c r="I46" s="5">
        <f>'МАКС_п-ка 1кв. 2019'!I46+'ВТБ_п-ка 1кв. 2019'!I46</f>
        <v>363.99900000000002</v>
      </c>
      <c r="J46" s="5">
        <f>'МАКС_п-ка 1кв. 2019'!J46+'ВТБ_п-ка 1кв. 2019'!J46</f>
        <v>37.5</v>
      </c>
    </row>
    <row r="47" spans="1:10" ht="31.5">
      <c r="A47" s="9" t="s">
        <v>44</v>
      </c>
      <c r="B47" s="5">
        <f>'МАКС_п-ка 1кв. 2019'!B47+'ВТБ_п-ка 1кв. 2019'!B47</f>
        <v>5504.4989999999998</v>
      </c>
      <c r="C47" s="5">
        <f>'МАКС_п-ка 1кв. 2019'!C47+'ВТБ_п-ка 1кв. 2019'!C47</f>
        <v>1250.0039999999999</v>
      </c>
      <c r="D47" s="5">
        <f>'МАКС_п-ка 1кв. 2019'!D47+'ВТБ_п-ка 1кв. 2019'!D47</f>
        <v>8722.4940000000006</v>
      </c>
      <c r="E47" s="5">
        <f>'МАКС_п-ка 1кв. 2019'!E47+'ВТБ_п-ка 1кв. 2019'!E47</f>
        <v>0</v>
      </c>
      <c r="F47" s="5">
        <f>'МАКС_п-ка 1кв. 2019'!F47+'ВТБ_п-ка 1кв. 2019'!F47</f>
        <v>10.5</v>
      </c>
      <c r="G47" s="5">
        <f>'МАКС_п-ка 1кв. 2019'!G47+'ВТБ_п-ка 1кв. 2019'!G47</f>
        <v>316.5</v>
      </c>
      <c r="H47" s="5">
        <f>'МАКС_п-ка 1кв. 2019'!H47+'ВТБ_п-ка 1кв. 2019'!H47</f>
        <v>118.5</v>
      </c>
      <c r="I47" s="5">
        <f>'МАКС_п-ка 1кв. 2019'!I47+'ВТБ_п-ка 1кв. 2019'!I47</f>
        <v>78.501000000000005</v>
      </c>
      <c r="J47" s="5">
        <f>'МАКС_п-ка 1кв. 2019'!J47+'ВТБ_п-ка 1кв. 2019'!J47</f>
        <v>0</v>
      </c>
    </row>
    <row r="48" spans="1:10" ht="31.5">
      <c r="A48" s="9" t="s">
        <v>45</v>
      </c>
      <c r="B48" s="5">
        <f>'МАКС_п-ка 1кв. 2019'!B48+'ВТБ_п-ка 1кв. 2019'!B48</f>
        <v>43334.729999999996</v>
      </c>
      <c r="C48" s="5">
        <f>'МАКС_п-ка 1кв. 2019'!C48+'ВТБ_п-ка 1кв. 2019'!C48</f>
        <v>8236.2479999999996</v>
      </c>
      <c r="D48" s="5">
        <f>'МАКС_п-ка 1кв. 2019'!D48+'ВТБ_п-ка 1кв. 2019'!D48</f>
        <v>26895.981</v>
      </c>
      <c r="E48" s="5">
        <f>'МАКС_п-ка 1кв. 2019'!E48+'ВТБ_п-ка 1кв. 2019'!E48</f>
        <v>7725</v>
      </c>
      <c r="F48" s="5">
        <f>'МАКС_п-ка 1кв. 2019'!F48+'ВТБ_п-ка 1кв. 2019'!F48</f>
        <v>49</v>
      </c>
      <c r="G48" s="5">
        <f>'МАКС_п-ка 1кв. 2019'!G48+'ВТБ_п-ка 1кв. 2019'!G48</f>
        <v>3860.0009999999997</v>
      </c>
      <c r="H48" s="5">
        <f>'МАКС_п-ка 1кв. 2019'!H48+'ВТБ_п-ка 1кв. 2019'!H48</f>
        <v>1388.4990000000003</v>
      </c>
      <c r="I48" s="5">
        <f>'МАКС_п-ка 1кв. 2019'!I48+'ВТБ_п-ка 1кв. 2019'!I48</f>
        <v>768.24900000000002</v>
      </c>
      <c r="J48" s="5">
        <f>'МАКС_п-ка 1кв. 2019'!J48+'ВТБ_п-ка 1кв. 2019'!J48</f>
        <v>77.498999999999995</v>
      </c>
    </row>
    <row r="49" spans="1:10" ht="15.75">
      <c r="A49" s="14" t="s">
        <v>46</v>
      </c>
      <c r="B49" s="5">
        <f>'МАКС_п-ка 1кв. 2019'!B49+'ВТБ_п-ка 1кв. 2019'!B49</f>
        <v>0</v>
      </c>
      <c r="C49" s="5">
        <f>'МАКС_п-ка 1кв. 2019'!C49+'ВТБ_п-ка 1кв. 2019'!C49</f>
        <v>0</v>
      </c>
      <c r="D49" s="5">
        <f>'МАКС_п-ка 1кв. 2019'!D49+'ВТБ_п-ка 1кв. 2019'!D49</f>
        <v>0</v>
      </c>
      <c r="E49" s="5">
        <f>'МАКС_п-ка 1кв. 2019'!E49+'ВТБ_п-ка 1кв. 2019'!E49</f>
        <v>0</v>
      </c>
      <c r="F49" s="5">
        <f>'МАКС_п-ка 1кв. 2019'!F49+'ВТБ_п-ка 1кв. 2019'!F49</f>
        <v>0</v>
      </c>
      <c r="G49" s="5">
        <f>'МАКС_п-ка 1кв. 2019'!G49+'ВТБ_п-ка 1кв. 2019'!G49</f>
        <v>0</v>
      </c>
      <c r="H49" s="5">
        <f>'МАКС_п-ка 1кв. 2019'!H49+'ВТБ_п-ка 1кв. 2019'!H49</f>
        <v>0</v>
      </c>
      <c r="I49" s="5">
        <f>'МАКС_п-ка 1кв. 2019'!I49+'ВТБ_п-ка 1кв. 2019'!I49</f>
        <v>0</v>
      </c>
      <c r="J49" s="5">
        <f>'МАКС_п-ка 1кв. 2019'!J49+'ВТБ_п-ка 1кв. 2019'!J49</f>
        <v>0</v>
      </c>
    </row>
    <row r="50" spans="1:10" ht="15.75">
      <c r="A50" s="9" t="s">
        <v>47</v>
      </c>
      <c r="B50" s="5">
        <f>'МАКС_п-ка 1кв. 2019'!B50+'ВТБ_п-ка 1кв. 2019'!B50</f>
        <v>0</v>
      </c>
      <c r="C50" s="5">
        <f>'МАКС_п-ка 1кв. 2019'!C50+'ВТБ_п-ка 1кв. 2019'!C50</f>
        <v>0</v>
      </c>
      <c r="D50" s="5">
        <f>'МАКС_п-ка 1кв. 2019'!D50+'ВТБ_п-ка 1кв. 2019'!D50</f>
        <v>0</v>
      </c>
      <c r="E50" s="5">
        <f>'МАКС_п-ка 1кв. 2019'!E50+'ВТБ_п-ка 1кв. 2019'!E50</f>
        <v>0</v>
      </c>
      <c r="F50" s="5">
        <f>'МАКС_п-ка 1кв. 2019'!F50+'ВТБ_п-ка 1кв. 2019'!F50</f>
        <v>0</v>
      </c>
      <c r="G50" s="5">
        <f>'МАКС_п-ка 1кв. 2019'!G50+'ВТБ_п-ка 1кв. 2019'!G50</f>
        <v>0</v>
      </c>
      <c r="H50" s="5">
        <f>'МАКС_п-ка 1кв. 2019'!H50+'ВТБ_п-ка 1кв. 2019'!H50</f>
        <v>0</v>
      </c>
      <c r="I50" s="5">
        <f>'МАКС_п-ка 1кв. 2019'!I50+'ВТБ_п-ка 1кв. 2019'!I50</f>
        <v>0</v>
      </c>
      <c r="J50" s="5">
        <f>'МАКС_п-ка 1кв. 2019'!J50+'ВТБ_п-ка 1кв. 2019'!J50</f>
        <v>0</v>
      </c>
    </row>
    <row r="51" spans="1:10" ht="31.5">
      <c r="A51" s="9" t="s">
        <v>48</v>
      </c>
      <c r="B51" s="5">
        <f>'МАКС_п-ка 1кв. 2019'!B51+'ВТБ_п-ка 1кв. 2019'!B51</f>
        <v>1069.998</v>
      </c>
      <c r="C51" s="5">
        <f>'МАКС_п-ка 1кв. 2019'!C51+'ВТБ_п-ка 1кв. 2019'!C51</f>
        <v>1000.002</v>
      </c>
      <c r="D51" s="5">
        <f>'МАКС_п-ка 1кв. 2019'!D51+'ВТБ_п-ка 1кв. 2019'!D51</f>
        <v>114.999</v>
      </c>
      <c r="E51" s="5">
        <f>'МАКС_п-ка 1кв. 2019'!E51+'ВТБ_п-ка 1кв. 2019'!E51</f>
        <v>0</v>
      </c>
      <c r="F51" s="5">
        <f>'МАКС_п-ка 1кв. 2019'!F51+'ВТБ_п-ка 1кв. 2019'!F51</f>
        <v>0</v>
      </c>
      <c r="G51" s="5">
        <f>'МАКС_п-ка 1кв. 2019'!G51+'ВТБ_п-ка 1кв. 2019'!G51</f>
        <v>0</v>
      </c>
      <c r="H51" s="5">
        <f>'МАКС_п-ка 1кв. 2019'!H51+'ВТБ_п-ка 1кв. 2019'!H51</f>
        <v>0</v>
      </c>
      <c r="I51" s="5">
        <f>'МАКС_п-ка 1кв. 2019'!I51+'ВТБ_п-ка 1кв. 2019'!I51</f>
        <v>0</v>
      </c>
      <c r="J51" s="5">
        <f>'МАКС_п-ка 1кв. 2019'!J51+'ВТБ_п-ка 1кв. 2019'!J51</f>
        <v>0</v>
      </c>
    </row>
    <row r="52" spans="1:10" ht="15.75">
      <c r="A52" s="14" t="s">
        <v>49</v>
      </c>
      <c r="B52" s="5">
        <f>'МАКС_п-ка 1кв. 2019'!B52+'ВТБ_п-ка 1кв. 2019'!B52</f>
        <v>0</v>
      </c>
      <c r="C52" s="5">
        <f>'МАКС_п-ка 1кв. 2019'!C52+'ВТБ_п-ка 1кв. 2019'!C52</f>
        <v>0</v>
      </c>
      <c r="D52" s="5">
        <f>'МАКС_п-ка 1кв. 2019'!D52+'ВТБ_п-ка 1кв. 2019'!D52</f>
        <v>0</v>
      </c>
      <c r="E52" s="5">
        <f>'МАКС_п-ка 1кв. 2019'!E52+'ВТБ_п-ка 1кв. 2019'!E52</f>
        <v>0</v>
      </c>
      <c r="F52" s="5">
        <f>'МАКС_п-ка 1кв. 2019'!F52+'ВТБ_п-ка 1кв. 2019'!F52</f>
        <v>0</v>
      </c>
      <c r="G52" s="5">
        <f>'МАКС_п-ка 1кв. 2019'!G52+'ВТБ_п-ка 1кв. 2019'!G52</f>
        <v>0</v>
      </c>
      <c r="H52" s="5">
        <f>'МАКС_п-ка 1кв. 2019'!H52+'ВТБ_п-ка 1кв. 2019'!H52</f>
        <v>0</v>
      </c>
      <c r="I52" s="5">
        <f>'МАКС_п-ка 1кв. 2019'!I52+'ВТБ_п-ка 1кв. 2019'!I52</f>
        <v>0</v>
      </c>
      <c r="J52" s="5">
        <f>'МАКС_п-ка 1кв. 2019'!J52+'ВТБ_п-ка 1кв. 2019'!J52</f>
        <v>0</v>
      </c>
    </row>
    <row r="53" spans="1:10" ht="15.75">
      <c r="A53" s="14" t="s">
        <v>50</v>
      </c>
      <c r="B53" s="5">
        <f>'МАКС_п-ка 1кв. 2019'!B53+'ВТБ_п-ка 1кв. 2019'!B53</f>
        <v>0</v>
      </c>
      <c r="C53" s="5">
        <f>'МАКС_п-ка 1кв. 2019'!C53+'ВТБ_п-ка 1кв. 2019'!C53</f>
        <v>0</v>
      </c>
      <c r="D53" s="5">
        <f>'МАКС_п-ка 1кв. 2019'!D53+'ВТБ_п-ка 1кв. 2019'!D53</f>
        <v>0</v>
      </c>
      <c r="E53" s="5">
        <f>'МАКС_п-ка 1кв. 2019'!E53+'ВТБ_п-ка 1кв. 2019'!E53</f>
        <v>0</v>
      </c>
      <c r="F53" s="5">
        <f>'МАКС_п-ка 1кв. 2019'!F53+'ВТБ_п-ка 1кв. 2019'!F53</f>
        <v>0</v>
      </c>
      <c r="G53" s="5">
        <f>'МАКС_п-ка 1кв. 2019'!G53+'ВТБ_п-ка 1кв. 2019'!G53</f>
        <v>0</v>
      </c>
      <c r="H53" s="5">
        <f>'МАКС_п-ка 1кв. 2019'!H53+'ВТБ_п-ка 1кв. 2019'!H53</f>
        <v>0</v>
      </c>
      <c r="I53" s="5">
        <f>'МАКС_п-ка 1кв. 2019'!I53+'ВТБ_п-ка 1кв. 2019'!I53</f>
        <v>0</v>
      </c>
      <c r="J53" s="5">
        <f>'МАКС_п-ка 1кв. 2019'!J53+'ВТБ_п-ка 1кв. 2019'!J53</f>
        <v>0</v>
      </c>
    </row>
    <row r="54" spans="1:10" ht="15.75">
      <c r="A54" s="14" t="s">
        <v>51</v>
      </c>
      <c r="B54" s="5">
        <f>'МАКС_п-ка 1кв. 2019'!B54+'ВТБ_п-ка 1кв. 2019'!B54</f>
        <v>0</v>
      </c>
      <c r="C54" s="5">
        <f>'МАКС_п-ка 1кв. 2019'!C54+'ВТБ_п-ка 1кв. 2019'!C54</f>
        <v>0</v>
      </c>
      <c r="D54" s="5">
        <f>'МАКС_п-ка 1кв. 2019'!D54+'ВТБ_п-ка 1кв. 2019'!D54</f>
        <v>0</v>
      </c>
      <c r="E54" s="5">
        <f>'МАКС_п-ка 1кв. 2019'!E54+'ВТБ_п-ка 1кв. 2019'!E54</f>
        <v>0</v>
      </c>
      <c r="F54" s="5">
        <f>'МАКС_п-ка 1кв. 2019'!F54+'ВТБ_п-ка 1кв. 2019'!F54</f>
        <v>0</v>
      </c>
      <c r="G54" s="5">
        <f>'МАКС_п-ка 1кв. 2019'!G54+'ВТБ_п-ка 1кв. 2019'!G54</f>
        <v>0</v>
      </c>
      <c r="H54" s="5">
        <f>'МАКС_п-ка 1кв. 2019'!H54+'ВТБ_п-ка 1кв. 2019'!H54</f>
        <v>0</v>
      </c>
      <c r="I54" s="5">
        <f>'МАКС_п-ка 1кв. 2019'!I54+'ВТБ_п-ка 1кв. 2019'!I54</f>
        <v>0</v>
      </c>
      <c r="J54" s="5">
        <f>'МАКС_п-ка 1кв. 2019'!J54+'ВТБ_п-ка 1кв. 2019'!J54</f>
        <v>0</v>
      </c>
    </row>
    <row r="55" spans="1:10" ht="15.75">
      <c r="A55" s="14" t="s">
        <v>52</v>
      </c>
      <c r="B55" s="5">
        <f>'МАКС_п-ка 1кв. 2019'!B55+'ВТБ_п-ка 1кв. 2019'!B55</f>
        <v>0</v>
      </c>
      <c r="C55" s="5">
        <f>'МАКС_п-ка 1кв. 2019'!C55+'ВТБ_п-ка 1кв. 2019'!C55</f>
        <v>0</v>
      </c>
      <c r="D55" s="5">
        <f>'МАКС_п-ка 1кв. 2019'!D55+'ВТБ_п-ка 1кв. 2019'!D55</f>
        <v>0</v>
      </c>
      <c r="E55" s="5">
        <f>'МАКС_п-ка 1кв. 2019'!E55+'ВТБ_п-ка 1кв. 2019'!E55</f>
        <v>0</v>
      </c>
      <c r="F55" s="5">
        <f>'МАКС_п-ка 1кв. 2019'!F55+'ВТБ_п-ка 1кв. 2019'!F55</f>
        <v>0</v>
      </c>
      <c r="G55" s="5">
        <f>'МАКС_п-ка 1кв. 2019'!G55+'ВТБ_п-ка 1кв. 2019'!G55</f>
        <v>0</v>
      </c>
      <c r="H55" s="5">
        <f>'МАКС_п-ка 1кв. 2019'!H55+'ВТБ_п-ка 1кв. 2019'!H55</f>
        <v>0</v>
      </c>
      <c r="I55" s="5">
        <f>'МАКС_п-ка 1кв. 2019'!I55+'ВТБ_п-ка 1кв. 2019'!I55</f>
        <v>0</v>
      </c>
      <c r="J55" s="5">
        <f>'МАКС_п-ка 1кв. 2019'!J55+'ВТБ_п-ка 1кв. 2019'!J55</f>
        <v>0</v>
      </c>
    </row>
    <row r="56" spans="1:10" ht="15.75">
      <c r="A56" s="14" t="s">
        <v>53</v>
      </c>
      <c r="B56" s="5">
        <f>'МАКС_п-ка 1кв. 2019'!B56+'ВТБ_п-ка 1кв. 2019'!B56</f>
        <v>0</v>
      </c>
      <c r="C56" s="5">
        <f>'МАКС_п-ка 1кв. 2019'!C56+'ВТБ_п-ка 1кв. 2019'!C56</f>
        <v>0</v>
      </c>
      <c r="D56" s="5">
        <f>'МАКС_п-ка 1кв. 2019'!D56+'ВТБ_п-ка 1кв. 2019'!D56</f>
        <v>0</v>
      </c>
      <c r="E56" s="5">
        <f>'МАКС_п-ка 1кв. 2019'!E56+'ВТБ_п-ка 1кв. 2019'!E56</f>
        <v>0</v>
      </c>
      <c r="F56" s="5">
        <f>'МАКС_п-ка 1кв. 2019'!F56+'ВТБ_п-ка 1кв. 2019'!F56</f>
        <v>0</v>
      </c>
      <c r="G56" s="5">
        <f>'МАКС_п-ка 1кв. 2019'!G56+'ВТБ_п-ка 1кв. 2019'!G56</f>
        <v>0</v>
      </c>
      <c r="H56" s="5">
        <f>'МАКС_п-ка 1кв. 2019'!H56+'ВТБ_п-ка 1кв. 2019'!H56</f>
        <v>0</v>
      </c>
      <c r="I56" s="5">
        <f>'МАКС_п-ка 1кв. 2019'!I56+'ВТБ_п-ка 1кв. 2019'!I56</f>
        <v>0</v>
      </c>
      <c r="J56" s="5">
        <f>'МАКС_п-ка 1кв. 2019'!J56+'ВТБ_п-ка 1кв. 2019'!J56</f>
        <v>0</v>
      </c>
    </row>
    <row r="57" spans="1:10" s="7" customFormat="1" ht="15.75">
      <c r="A57" s="8" t="s">
        <v>54</v>
      </c>
      <c r="B57" s="6">
        <f>SUM(B40:B56)</f>
        <v>208311.77099999998</v>
      </c>
      <c r="C57" s="6">
        <f t="shared" ref="C57:J57" si="5">SUM(C40:C56)</f>
        <v>48983.508000000002</v>
      </c>
      <c r="D57" s="6">
        <f t="shared" si="5"/>
        <v>299069.93100000004</v>
      </c>
      <c r="E57" s="6">
        <f t="shared" si="5"/>
        <v>45776.748000000007</v>
      </c>
      <c r="F57" s="6">
        <f t="shared" si="5"/>
        <v>2796.2529999999997</v>
      </c>
      <c r="G57" s="6">
        <f t="shared" si="5"/>
        <v>16128</v>
      </c>
      <c r="H57" s="6">
        <f t="shared" si="5"/>
        <v>5810.0010000000002</v>
      </c>
      <c r="I57" s="6">
        <f t="shared" si="5"/>
        <v>3238.2480000000005</v>
      </c>
      <c r="J57" s="6">
        <f t="shared" si="5"/>
        <v>529.00200000000007</v>
      </c>
    </row>
    <row r="58" spans="1:10" ht="15.75">
      <c r="A58" s="9" t="s">
        <v>55</v>
      </c>
      <c r="B58" s="5">
        <f>'МАКС_п-ка 1кв. 2019'!B58+'ВТБ_п-ка 1кв. 2019'!B58</f>
        <v>871.74900000000002</v>
      </c>
      <c r="C58" s="5">
        <f>'МАКС_п-ка 1кв. 2019'!C58+'ВТБ_п-ка 1кв. 2019'!C58</f>
        <v>0</v>
      </c>
      <c r="D58" s="5">
        <f>'МАКС_п-ка 1кв. 2019'!D58+'ВТБ_п-ка 1кв. 2019'!D58</f>
        <v>1161.009</v>
      </c>
      <c r="E58" s="5">
        <f>'МАКС_п-ка 1кв. 2019'!E58+'ВТБ_п-ка 1кв. 2019'!E58</f>
        <v>0</v>
      </c>
      <c r="F58" s="5">
        <f>'МАКС_п-ка 1кв. 2019'!F58+'ВТБ_п-ка 1кв. 2019'!F58</f>
        <v>0</v>
      </c>
      <c r="G58" s="5">
        <f>'МАКС_п-ка 1кв. 2019'!G58+'ВТБ_п-ка 1кв. 2019'!G58</f>
        <v>89.001000000000005</v>
      </c>
      <c r="H58" s="5">
        <f>'МАКС_п-ка 1кв. 2019'!H58+'ВТБ_п-ка 1кв. 2019'!H58</f>
        <v>35.750999999999998</v>
      </c>
      <c r="I58" s="5">
        <f>'МАКС_п-ка 1кв. 2019'!I58+'ВТБ_п-ка 1кв. 2019'!I58</f>
        <v>29.750999999999998</v>
      </c>
      <c r="J58" s="5">
        <f>'МАКС_п-ка 1кв. 2019'!J58+'ВТБ_п-ка 1кв. 2019'!J58</f>
        <v>0</v>
      </c>
    </row>
    <row r="59" spans="1:10" ht="15.75">
      <c r="A59" s="9" t="s">
        <v>56</v>
      </c>
      <c r="B59" s="5">
        <f>'МАКС_п-ка 1кв. 2019'!B59+'ВТБ_п-ка 1кв. 2019'!B59</f>
        <v>2339.7510000000002</v>
      </c>
      <c r="C59" s="5">
        <f>'МАКС_п-ка 1кв. 2019'!C59+'ВТБ_п-ка 1кв. 2019'!C59</f>
        <v>20.000999999999998</v>
      </c>
      <c r="D59" s="5">
        <f>'МАКС_п-ка 1кв. 2019'!D59+'ВТБ_п-ка 1кв. 2019'!D59</f>
        <v>1163.25</v>
      </c>
      <c r="E59" s="5">
        <f>'МАКС_п-ка 1кв. 2019'!E59+'ВТБ_п-ка 1кв. 2019'!E59</f>
        <v>0</v>
      </c>
      <c r="F59" s="5">
        <f>'МАКС_п-ка 1кв. 2019'!F59+'ВТБ_п-ка 1кв. 2019'!F59</f>
        <v>3.9989999999999997</v>
      </c>
      <c r="G59" s="5">
        <f>'МАКС_п-ка 1кв. 2019'!G59+'ВТБ_п-ка 1кв. 2019'!G59</f>
        <v>78.501000000000005</v>
      </c>
      <c r="H59" s="5">
        <f>'МАКС_п-ка 1кв. 2019'!H59+'ВТБ_п-ка 1кв. 2019'!H59</f>
        <v>32.000999999999998</v>
      </c>
      <c r="I59" s="5">
        <f>'МАКС_п-ка 1кв. 2019'!I59+'ВТБ_п-ка 1кв. 2019'!I59</f>
        <v>27.999000000000002</v>
      </c>
      <c r="J59" s="5">
        <f>'МАКС_п-ка 1кв. 2019'!J59+'ВТБ_п-ка 1кв. 2019'!J59</f>
        <v>0</v>
      </c>
    </row>
    <row r="60" spans="1:10" ht="15.75">
      <c r="A60" s="9" t="s">
        <v>57</v>
      </c>
      <c r="B60" s="5">
        <f>'МАКС_п-ка 1кв. 2019'!B60+'ВТБ_п-ка 1кв. 2019'!B60</f>
        <v>9791.7510000000002</v>
      </c>
      <c r="C60" s="5">
        <f>'МАКС_п-ка 1кв. 2019'!C60+'ВТБ_п-ка 1кв. 2019'!C60</f>
        <v>249.99899999999997</v>
      </c>
      <c r="D60" s="5">
        <f>'МАКС_п-ка 1кв. 2019'!D60+'ВТБ_п-ка 1кв. 2019'!D60</f>
        <v>0</v>
      </c>
      <c r="E60" s="5">
        <f>'МАКС_п-ка 1кв. 2019'!E60+'ВТБ_п-ка 1кв. 2019'!E60</f>
        <v>0</v>
      </c>
      <c r="F60" s="5">
        <f>'МАКС_п-ка 1кв. 2019'!F60+'ВТБ_п-ка 1кв. 2019'!F60</f>
        <v>0</v>
      </c>
      <c r="G60" s="5">
        <f>'МАКС_п-ка 1кв. 2019'!G60+'ВТБ_п-ка 1кв. 2019'!G60</f>
        <v>0</v>
      </c>
      <c r="H60" s="5">
        <f>'МАКС_п-ка 1кв. 2019'!H60+'ВТБ_п-ка 1кв. 2019'!H60</f>
        <v>0</v>
      </c>
      <c r="I60" s="5">
        <f>'МАКС_п-ка 1кв. 2019'!I60+'ВТБ_п-ка 1кв. 2019'!I60</f>
        <v>0</v>
      </c>
      <c r="J60" s="5">
        <f>'МАКС_п-ка 1кв. 2019'!J60+'ВТБ_п-ка 1кв. 2019'!J60</f>
        <v>0</v>
      </c>
    </row>
    <row r="61" spans="1:10" ht="15.75">
      <c r="A61" s="9" t="s">
        <v>58</v>
      </c>
      <c r="B61" s="5">
        <f>'МАКС_п-ка 1кв. 2019'!B61+'ВТБ_п-ка 1кв. 2019'!B61</f>
        <v>10702.749</v>
      </c>
      <c r="C61" s="5">
        <f>'МАКС_п-ка 1кв. 2019'!C61+'ВТБ_п-ка 1кв. 2019'!C61</f>
        <v>290.00099999999998</v>
      </c>
      <c r="D61" s="5">
        <f>'МАКС_п-ка 1кв. 2019'!D61+'ВТБ_п-ка 1кв. 2019'!D61</f>
        <v>10724.495999999999</v>
      </c>
      <c r="E61" s="5">
        <f>'МАКС_п-ка 1кв. 2019'!E61+'ВТБ_п-ка 1кв. 2019'!E61</f>
        <v>337.5</v>
      </c>
      <c r="F61" s="5">
        <f>'МАКС_п-ка 1кв. 2019'!F61+'ВТБ_п-ка 1кв. 2019'!F61</f>
        <v>221.751</v>
      </c>
      <c r="G61" s="5">
        <f>'МАКС_п-ка 1кв. 2019'!G61+'ВТБ_п-ка 1кв. 2019'!G61</f>
        <v>357.75</v>
      </c>
      <c r="H61" s="5">
        <f>'МАКС_п-ка 1кв. 2019'!H61+'ВТБ_п-ка 1кв. 2019'!H61</f>
        <v>126.75</v>
      </c>
      <c r="I61" s="5">
        <f>'МАКС_п-ка 1кв. 2019'!I61+'ВТБ_п-ка 1кв. 2019'!I61</f>
        <v>65.001000000000005</v>
      </c>
      <c r="J61" s="5">
        <f>'МАКС_п-ка 1кв. 2019'!J61+'ВТБ_п-ка 1кв. 2019'!J61</f>
        <v>0</v>
      </c>
    </row>
    <row r="62" spans="1:10" ht="31.5">
      <c r="A62" s="14" t="s">
        <v>59</v>
      </c>
      <c r="B62" s="5">
        <f>'МАКС_п-ка 1кв. 2019'!B62+'ВТБ_п-ка 1кв. 2019'!B62</f>
        <v>0</v>
      </c>
      <c r="C62" s="5">
        <f>'МАКС_п-ка 1кв. 2019'!C62+'ВТБ_п-ка 1кв. 2019'!C62</f>
        <v>974.99999999999989</v>
      </c>
      <c r="D62" s="5">
        <f>'МАКС_п-ка 1кв. 2019'!D62+'ВТБ_п-ка 1кв. 2019'!D62</f>
        <v>0</v>
      </c>
      <c r="E62" s="5">
        <f>'МАКС_п-ка 1кв. 2019'!E62+'ВТБ_п-ка 1кв. 2019'!E62</f>
        <v>0</v>
      </c>
      <c r="F62" s="5">
        <f>'МАКС_п-ка 1кв. 2019'!F62+'ВТБ_п-ка 1кв. 2019'!F62</f>
        <v>0</v>
      </c>
      <c r="G62" s="5">
        <f>'МАКС_п-ка 1кв. 2019'!G62+'ВТБ_п-ка 1кв. 2019'!G62</f>
        <v>0</v>
      </c>
      <c r="H62" s="5">
        <f>'МАКС_п-ка 1кв. 2019'!H62+'ВТБ_п-ка 1кв. 2019'!H62</f>
        <v>0</v>
      </c>
      <c r="I62" s="5">
        <f>'МАКС_п-ка 1кв. 2019'!I62+'ВТБ_п-ка 1кв. 2019'!I62</f>
        <v>0</v>
      </c>
      <c r="J62" s="5">
        <f>'МАКС_п-ка 1кв. 2019'!J62+'ВТБ_п-ка 1кв. 2019'!J62</f>
        <v>0</v>
      </c>
    </row>
    <row r="63" spans="1:10" ht="15.75">
      <c r="A63" s="14" t="s">
        <v>60</v>
      </c>
      <c r="B63" s="5">
        <f>'МАКС_п-ка 1кв. 2019'!B63+'ВТБ_п-ка 1кв. 2019'!B63</f>
        <v>0</v>
      </c>
      <c r="C63" s="5">
        <f>'МАКС_п-ка 1кв. 2019'!C63+'ВТБ_п-ка 1кв. 2019'!C63</f>
        <v>0</v>
      </c>
      <c r="D63" s="5">
        <f>'МАКС_п-ка 1кв. 2019'!D63+'ВТБ_п-ка 1кв. 2019'!D63</f>
        <v>0</v>
      </c>
      <c r="E63" s="5">
        <f>'МАКС_п-ка 1кв. 2019'!E63+'ВТБ_п-ка 1кв. 2019'!E63</f>
        <v>0</v>
      </c>
      <c r="F63" s="5">
        <f>'МАКС_п-ка 1кв. 2019'!F63+'ВТБ_п-ка 1кв. 2019'!F63</f>
        <v>0</v>
      </c>
      <c r="G63" s="5">
        <f>'МАКС_п-ка 1кв. 2019'!G63+'ВТБ_п-ка 1кв. 2019'!G63</f>
        <v>0</v>
      </c>
      <c r="H63" s="5">
        <f>'МАКС_п-ка 1кв. 2019'!H63+'ВТБ_п-ка 1кв. 2019'!H63</f>
        <v>0</v>
      </c>
      <c r="I63" s="5">
        <f>'МАКС_п-ка 1кв. 2019'!I63+'ВТБ_п-ка 1кв. 2019'!I63</f>
        <v>0</v>
      </c>
      <c r="J63" s="5">
        <f>'МАКС_п-ка 1кв. 2019'!J63+'ВТБ_п-ка 1кв. 2019'!J63</f>
        <v>0</v>
      </c>
    </row>
    <row r="64" spans="1:10" ht="15.75">
      <c r="A64" s="21" t="s">
        <v>101</v>
      </c>
      <c r="B64" s="5">
        <f>'МАКС_п-ка 1кв. 2019'!B64+'ВТБ_п-ка 1кв. 2019'!B64</f>
        <v>0</v>
      </c>
      <c r="C64" s="5">
        <f>'МАКС_п-ка 1кв. 2019'!C64+'ВТБ_п-ка 1кв. 2019'!C64</f>
        <v>0</v>
      </c>
      <c r="D64" s="5">
        <f>'МАКС_п-ка 1кв. 2019'!D64+'ВТБ_п-ка 1кв. 2019'!D64</f>
        <v>0</v>
      </c>
      <c r="E64" s="5">
        <f>'МАКС_п-ка 1кв. 2019'!E64+'ВТБ_п-ка 1кв. 2019'!E64</f>
        <v>0</v>
      </c>
      <c r="F64" s="5">
        <f>'МАКС_п-ка 1кв. 2019'!F64+'ВТБ_п-ка 1кв. 2019'!F64</f>
        <v>0</v>
      </c>
      <c r="G64" s="5">
        <f>'МАКС_п-ка 1кв. 2019'!G64+'ВТБ_п-ка 1кв. 2019'!G64</f>
        <v>0</v>
      </c>
      <c r="H64" s="5">
        <f>'МАКС_п-ка 1кв. 2019'!H64+'ВТБ_п-ка 1кв. 2019'!H64</f>
        <v>0</v>
      </c>
      <c r="I64" s="5">
        <f>'МАКС_п-ка 1кв. 2019'!I64+'ВТБ_п-ка 1кв. 2019'!I64</f>
        <v>0</v>
      </c>
      <c r="J64" s="5">
        <f>'МАКС_п-ка 1кв. 2019'!J64+'ВТБ_п-ка 1кв. 2019'!J64</f>
        <v>0</v>
      </c>
    </row>
    <row r="65" spans="1:10" ht="15.75">
      <c r="A65" s="24" t="s">
        <v>102</v>
      </c>
      <c r="B65" s="5">
        <f>'МАКС_п-ка 1кв. 2019'!B65+'ВТБ_п-ка 1кв. 2019'!B65</f>
        <v>0</v>
      </c>
      <c r="C65" s="5">
        <f>'МАКС_п-ка 1кв. 2019'!C65+'ВТБ_п-ка 1кв. 2019'!C65</f>
        <v>0</v>
      </c>
      <c r="D65" s="5">
        <f>'МАКС_п-ка 1кв. 2019'!D65+'ВТБ_п-ка 1кв. 2019'!D65</f>
        <v>0</v>
      </c>
      <c r="E65" s="5">
        <f>'МАКС_п-ка 1кв. 2019'!E65+'ВТБ_п-ка 1кв. 2019'!E65</f>
        <v>0</v>
      </c>
      <c r="F65" s="5">
        <f>'МАКС_п-ка 1кв. 2019'!F65+'ВТБ_п-ка 1кв. 2019'!F65</f>
        <v>0</v>
      </c>
      <c r="G65" s="5">
        <f>'МАКС_п-ка 1кв. 2019'!G65+'ВТБ_п-ка 1кв. 2019'!G65</f>
        <v>0</v>
      </c>
      <c r="H65" s="5">
        <f>'МАКС_п-ка 1кв. 2019'!H65+'ВТБ_п-ка 1кв. 2019'!H65</f>
        <v>0</v>
      </c>
      <c r="I65" s="5">
        <f>'МАКС_п-ка 1кв. 2019'!I65+'ВТБ_п-ка 1кв. 2019'!I65</f>
        <v>0</v>
      </c>
      <c r="J65" s="5">
        <f>'МАКС_п-ка 1кв. 2019'!J65+'ВТБ_п-ка 1кв. 2019'!J65</f>
        <v>0</v>
      </c>
    </row>
    <row r="66" spans="1:10" ht="15.75">
      <c r="A66" s="24" t="s">
        <v>103</v>
      </c>
      <c r="B66" s="5">
        <f>'МАКС_п-ка 1кв. 2019'!B66+'ВТБ_п-ка 1кв. 2019'!B66</f>
        <v>0</v>
      </c>
      <c r="C66" s="5">
        <f>'МАКС_п-ка 1кв. 2019'!C66+'ВТБ_п-ка 1кв. 2019'!C66</f>
        <v>0</v>
      </c>
      <c r="D66" s="5">
        <f>'МАКС_п-ка 1кв. 2019'!D66+'ВТБ_п-ка 1кв. 2019'!D66</f>
        <v>0</v>
      </c>
      <c r="E66" s="5">
        <f>'МАКС_п-ка 1кв. 2019'!E66+'ВТБ_п-ка 1кв. 2019'!E66</f>
        <v>0</v>
      </c>
      <c r="F66" s="5">
        <f>'МАКС_п-ка 1кв. 2019'!F66+'ВТБ_п-ка 1кв. 2019'!F66</f>
        <v>0</v>
      </c>
      <c r="G66" s="5">
        <f>'МАКС_п-ка 1кв. 2019'!G66+'ВТБ_п-ка 1кв. 2019'!G66</f>
        <v>0</v>
      </c>
      <c r="H66" s="5">
        <f>'МАКС_п-ка 1кв. 2019'!H66+'ВТБ_п-ка 1кв. 2019'!H66</f>
        <v>0</v>
      </c>
      <c r="I66" s="5">
        <f>'МАКС_п-ка 1кв. 2019'!I66+'ВТБ_п-ка 1кв. 2019'!I66</f>
        <v>0</v>
      </c>
      <c r="J66" s="5">
        <f>'МАКС_п-ка 1кв. 2019'!J66+'ВТБ_п-ка 1кв. 2019'!J66</f>
        <v>0</v>
      </c>
    </row>
    <row r="67" spans="1:10" ht="15.75">
      <c r="A67" s="24" t="s">
        <v>104</v>
      </c>
      <c r="B67" s="5">
        <f>'МАКС_п-ка 1кв. 2019'!B67+'ВТБ_п-ка 1кв. 2019'!B67</f>
        <v>0</v>
      </c>
      <c r="C67" s="5">
        <f>'МАКС_п-ка 1кв. 2019'!C67+'ВТБ_п-ка 1кв. 2019'!C67</f>
        <v>0</v>
      </c>
      <c r="D67" s="5">
        <f>'МАКС_п-ка 1кв. 2019'!D67+'ВТБ_п-ка 1кв. 2019'!D67</f>
        <v>0</v>
      </c>
      <c r="E67" s="5">
        <f>'МАКС_п-ка 1кв. 2019'!E67+'ВТБ_п-ка 1кв. 2019'!E67</f>
        <v>0</v>
      </c>
      <c r="F67" s="5">
        <f>'МАКС_п-ка 1кв. 2019'!F67+'ВТБ_п-ка 1кв. 2019'!F67</f>
        <v>0</v>
      </c>
      <c r="G67" s="5">
        <f>'МАКС_п-ка 1кв. 2019'!G67+'ВТБ_п-ка 1кв. 2019'!G67</f>
        <v>0</v>
      </c>
      <c r="H67" s="5">
        <f>'МАКС_п-ка 1кв. 2019'!H67+'ВТБ_п-ка 1кв. 2019'!H67</f>
        <v>0</v>
      </c>
      <c r="I67" s="5">
        <f>'МАКС_п-ка 1кв. 2019'!I67+'ВТБ_п-ка 1кв. 2019'!I67</f>
        <v>0</v>
      </c>
      <c r="J67" s="5">
        <f>'МАКС_п-ка 1кв. 2019'!J67+'ВТБ_п-ка 1кв. 2019'!J67</f>
        <v>0</v>
      </c>
    </row>
    <row r="68" spans="1:10" ht="15.75">
      <c r="A68" s="25" t="s">
        <v>61</v>
      </c>
      <c r="B68" s="5">
        <f>'МАКС_п-ка 1кв. 2019'!B68+'ВТБ_п-ка 1кв. 2019'!B68</f>
        <v>0</v>
      </c>
      <c r="C68" s="5">
        <f>'МАКС_п-ка 1кв. 2019'!C68+'ВТБ_п-ка 1кв. 2019'!C68</f>
        <v>0</v>
      </c>
      <c r="D68" s="5">
        <f>'МАКС_п-ка 1кв. 2019'!D68+'ВТБ_п-ка 1кв. 2019'!D68</f>
        <v>0</v>
      </c>
      <c r="E68" s="5">
        <f>'МАКС_п-ка 1кв. 2019'!E68+'ВТБ_п-ка 1кв. 2019'!E68</f>
        <v>0</v>
      </c>
      <c r="F68" s="5">
        <f>'МАКС_п-ка 1кв. 2019'!F68+'ВТБ_п-ка 1кв. 2019'!F68</f>
        <v>0</v>
      </c>
      <c r="G68" s="5">
        <f>'МАКС_п-ка 1кв. 2019'!G68+'ВТБ_п-ка 1кв. 2019'!G68</f>
        <v>0</v>
      </c>
      <c r="H68" s="5">
        <f>'МАКС_п-ка 1кв. 2019'!H68+'ВТБ_п-ка 1кв. 2019'!H68</f>
        <v>0</v>
      </c>
      <c r="I68" s="5">
        <f>'МАКС_п-ка 1кв. 2019'!I68+'ВТБ_п-ка 1кв. 2019'!I68</f>
        <v>0</v>
      </c>
      <c r="J68" s="5">
        <f>'МАКС_п-ка 1кв. 2019'!J68+'ВТБ_п-ка 1кв. 2019'!J68</f>
        <v>0</v>
      </c>
    </row>
    <row r="69" spans="1:10" ht="15.75">
      <c r="A69" s="21" t="s">
        <v>105</v>
      </c>
      <c r="B69" s="5">
        <f>'МАКС_п-ка 1кв. 2019'!B69+'ВТБ_п-ка 1кв. 2019'!B69</f>
        <v>0</v>
      </c>
      <c r="C69" s="5">
        <f>'МАКС_п-ка 1кв. 2019'!C69+'ВТБ_п-ка 1кв. 2019'!C69</f>
        <v>0</v>
      </c>
      <c r="D69" s="5">
        <f>'МАКС_п-ка 1кв. 2019'!D69+'ВТБ_п-ка 1кв. 2019'!D69</f>
        <v>0</v>
      </c>
      <c r="E69" s="5">
        <f>'МАКС_п-ка 1кв. 2019'!E69+'ВТБ_п-ка 1кв. 2019'!E69</f>
        <v>0</v>
      </c>
      <c r="F69" s="5">
        <f>'МАКС_п-ка 1кв. 2019'!F69+'ВТБ_п-ка 1кв. 2019'!F69</f>
        <v>0</v>
      </c>
      <c r="G69" s="5">
        <f>'МАКС_п-ка 1кв. 2019'!G69+'ВТБ_п-ка 1кв. 2019'!G69</f>
        <v>0</v>
      </c>
      <c r="H69" s="5">
        <f>'МАКС_п-ка 1кв. 2019'!H69+'ВТБ_п-ка 1кв. 2019'!H69</f>
        <v>0</v>
      </c>
      <c r="I69" s="5">
        <f>'МАКС_п-ка 1кв. 2019'!I69+'ВТБ_п-ка 1кв. 2019'!I69</f>
        <v>0</v>
      </c>
      <c r="J69" s="5">
        <f>'МАКС_п-ка 1кв. 2019'!J69+'ВТБ_п-ка 1кв. 2019'!J69</f>
        <v>0</v>
      </c>
    </row>
    <row r="70" spans="1:10" ht="15.75">
      <c r="A70" s="14" t="s">
        <v>62</v>
      </c>
      <c r="B70" s="5">
        <f>'МАКС_п-ка 1кв. 2019'!B70+'ВТБ_п-ка 1кв. 2019'!B70</f>
        <v>0</v>
      </c>
      <c r="C70" s="5">
        <f>'МАКС_п-ка 1кв. 2019'!C70+'ВТБ_п-ка 1кв. 2019'!C70</f>
        <v>0</v>
      </c>
      <c r="D70" s="5">
        <f>'МАКС_п-ка 1кв. 2019'!D70+'ВТБ_п-ка 1кв. 2019'!D70</f>
        <v>0</v>
      </c>
      <c r="E70" s="5">
        <f>'МАКС_п-ка 1кв. 2019'!E70+'ВТБ_п-ка 1кв. 2019'!E70</f>
        <v>0</v>
      </c>
      <c r="F70" s="5">
        <f>'МАКС_п-ка 1кв. 2019'!F70+'ВТБ_п-ка 1кв. 2019'!F70</f>
        <v>0</v>
      </c>
      <c r="G70" s="5">
        <f>'МАКС_п-ка 1кв. 2019'!G70+'ВТБ_п-ка 1кв. 2019'!G70</f>
        <v>0</v>
      </c>
      <c r="H70" s="5">
        <f>'МАКС_п-ка 1кв. 2019'!H70+'ВТБ_п-ка 1кв. 2019'!H70</f>
        <v>0</v>
      </c>
      <c r="I70" s="5">
        <f>'МАКС_п-ка 1кв. 2019'!I70+'ВТБ_п-ка 1кв. 2019'!I70</f>
        <v>0</v>
      </c>
      <c r="J70" s="5">
        <f>'МАКС_п-ка 1кв. 2019'!J70+'ВТБ_п-ка 1кв. 2019'!J70</f>
        <v>0</v>
      </c>
    </row>
    <row r="71" spans="1:10" ht="15.75">
      <c r="A71" s="9" t="s">
        <v>63</v>
      </c>
      <c r="B71" s="5">
        <f>'МАКС_п-ка 1кв. 2019'!B71+'ВТБ_п-ка 1кв. 2019'!B71</f>
        <v>0</v>
      </c>
      <c r="C71" s="5">
        <f>'МАКС_п-ка 1кв. 2019'!C71+'ВТБ_п-ка 1кв. 2019'!C71</f>
        <v>0</v>
      </c>
      <c r="D71" s="5">
        <f>'МАКС_п-ка 1кв. 2019'!D71+'ВТБ_п-ка 1кв. 2019'!D71</f>
        <v>112.50900000000001</v>
      </c>
      <c r="E71" s="5">
        <f>'МАКС_п-ка 1кв. 2019'!E71+'ВТБ_п-ка 1кв. 2019'!E71</f>
        <v>0</v>
      </c>
      <c r="F71" s="5">
        <f>'МАКС_п-ка 1кв. 2019'!F71+'ВТБ_п-ка 1кв. 2019'!F71</f>
        <v>0</v>
      </c>
      <c r="G71" s="5">
        <f>'МАКС_п-ка 1кв. 2019'!G71+'ВТБ_п-ка 1кв. 2019'!G71</f>
        <v>0</v>
      </c>
      <c r="H71" s="5">
        <f>'МАКС_п-ка 1кв. 2019'!H71+'ВТБ_п-ка 1кв. 2019'!H71</f>
        <v>0</v>
      </c>
      <c r="I71" s="5">
        <f>'МАКС_п-ка 1кв. 2019'!I71+'ВТБ_п-ка 1кв. 2019'!I71</f>
        <v>0</v>
      </c>
      <c r="J71" s="5">
        <f>'МАКС_п-ка 1кв. 2019'!J71+'ВТБ_п-ка 1кв. 2019'!J71</f>
        <v>0</v>
      </c>
    </row>
    <row r="72" spans="1:10" s="7" customFormat="1" ht="15.75">
      <c r="A72" s="10" t="s">
        <v>64</v>
      </c>
      <c r="B72" s="6">
        <f>SUM(B58:B71)</f>
        <v>23706</v>
      </c>
      <c r="C72" s="6">
        <f t="shared" ref="C72:J72" si="6">SUM(C58:C71)</f>
        <v>1535.0009999999997</v>
      </c>
      <c r="D72" s="6">
        <f t="shared" si="6"/>
        <v>13161.263999999999</v>
      </c>
      <c r="E72" s="6">
        <f t="shared" si="6"/>
        <v>337.5</v>
      </c>
      <c r="F72" s="6">
        <f t="shared" si="6"/>
        <v>225.75</v>
      </c>
      <c r="G72" s="6">
        <f t="shared" si="6"/>
        <v>525.25199999999995</v>
      </c>
      <c r="H72" s="6">
        <f t="shared" si="6"/>
        <v>194.50200000000001</v>
      </c>
      <c r="I72" s="6">
        <f t="shared" si="6"/>
        <v>122.751</v>
      </c>
      <c r="J72" s="6">
        <f t="shared" si="6"/>
        <v>0</v>
      </c>
    </row>
    <row r="73" spans="1:10" ht="15.75">
      <c r="A73" s="15" t="s">
        <v>65</v>
      </c>
      <c r="B73" s="5">
        <f>'МАКС_п-ка 1кв. 2019'!B73+'ВТБ_п-ка 1кв. 2019'!B73</f>
        <v>4006.9979999999996</v>
      </c>
      <c r="C73" s="5">
        <f>'МАКС_п-ка 1кв. 2019'!C73+'ВТБ_п-ка 1кв. 2019'!C73</f>
        <v>966.50099999999998</v>
      </c>
      <c r="D73" s="5">
        <f>'МАКС_п-ка 1кв. 2019'!D73+'ВТБ_п-ка 1кв. 2019'!D73</f>
        <v>11864.246999999999</v>
      </c>
      <c r="E73" s="5">
        <f>'МАКС_п-ка 1кв. 2019'!E73+'ВТБ_п-ка 1кв. 2019'!E73</f>
        <v>372.24900000000002</v>
      </c>
      <c r="F73" s="5">
        <f>'МАКС_п-ка 1кв. 2019'!F73+'ВТБ_п-ка 1кв. 2019'!F73</f>
        <v>24</v>
      </c>
      <c r="G73" s="5">
        <f>'МАКС_п-ка 1кв. 2019'!G73+'ВТБ_п-ка 1кв. 2019'!G73</f>
        <v>271.00200000000001</v>
      </c>
      <c r="H73" s="5">
        <f>'МАКС_п-ка 1кв. 2019'!H73+'ВТБ_п-ка 1кв. 2019'!H73</f>
        <v>98.25</v>
      </c>
      <c r="I73" s="5">
        <f>'МАКС_п-ка 1кв. 2019'!I73+'ВТБ_п-ка 1кв. 2019'!I73</f>
        <v>56.498999999999995</v>
      </c>
      <c r="J73" s="5">
        <f>'МАКС_п-ка 1кв. 2019'!J73+'ВТБ_п-ка 1кв. 2019'!J73</f>
        <v>6.5009999999999994</v>
      </c>
    </row>
    <row r="74" spans="1:10" ht="15.75">
      <c r="A74" s="15" t="s">
        <v>66</v>
      </c>
      <c r="B74" s="5">
        <f>'МАКС_п-ка 1кв. 2019'!B74+'ВТБ_п-ка 1кв. 2019'!B74</f>
        <v>1899</v>
      </c>
      <c r="C74" s="5">
        <f>'МАКС_п-ка 1кв. 2019'!C74+'ВТБ_п-ка 1кв. 2019'!C74</f>
        <v>777.74399999999991</v>
      </c>
      <c r="D74" s="5">
        <f>'МАКС_п-ка 1кв. 2019'!D74+'ВТБ_п-ка 1кв. 2019'!D74</f>
        <v>5168.25</v>
      </c>
      <c r="E74" s="5">
        <f>'МАКС_п-ка 1кв. 2019'!E74+'ВТБ_п-ка 1кв. 2019'!E74</f>
        <v>232.00200000000001</v>
      </c>
      <c r="F74" s="5">
        <f>'МАКС_п-ка 1кв. 2019'!F74+'ВТБ_п-ка 1кв. 2019'!F74</f>
        <v>6.9989999999999997</v>
      </c>
      <c r="G74" s="5">
        <f>'МАКС_п-ка 1кв. 2019'!G74+'ВТБ_п-ка 1кв. 2019'!G74</f>
        <v>192.501</v>
      </c>
      <c r="H74" s="5">
        <f>'МАКС_п-ка 1кв. 2019'!H74+'ВТБ_п-ка 1кв. 2019'!H74</f>
        <v>69.248999999999995</v>
      </c>
      <c r="I74" s="5">
        <f>'МАКС_п-ка 1кв. 2019'!I74+'ВТБ_п-ка 1кв. 2019'!I74</f>
        <v>38.499000000000002</v>
      </c>
      <c r="J74" s="5">
        <f>'МАКС_п-ка 1кв. 2019'!J74+'ВТБ_п-ка 1кв. 2019'!J74</f>
        <v>15.75</v>
      </c>
    </row>
    <row r="75" spans="1:10" ht="15.75">
      <c r="A75" s="15" t="s">
        <v>67</v>
      </c>
      <c r="B75" s="5">
        <f>'МАКС_п-ка 1кв. 2019'!B75+'ВТБ_п-ка 1кв. 2019'!B75</f>
        <v>1361.4960000000001</v>
      </c>
      <c r="C75" s="5">
        <f>'МАКС_п-ка 1кв. 2019'!C75+'ВТБ_п-ка 1кв. 2019'!C75</f>
        <v>750</v>
      </c>
      <c r="D75" s="5">
        <f>'МАКС_п-ка 1кв. 2019'!D75+'ВТБ_п-ка 1кв. 2019'!D75</f>
        <v>3880.0560000000005</v>
      </c>
      <c r="E75" s="5">
        <f>'МАКС_п-ка 1кв. 2019'!E75+'ВТБ_п-ка 1кв. 2019'!E75</f>
        <v>219.999</v>
      </c>
      <c r="F75" s="5">
        <f>'МАКС_п-ка 1кв. 2019'!F75+'ВТБ_п-ка 1кв. 2019'!F75</f>
        <v>5.25</v>
      </c>
      <c r="G75" s="5">
        <f>'МАКС_п-ка 1кв. 2019'!G75+'ВТБ_п-ка 1кв. 2019'!G75</f>
        <v>156.999</v>
      </c>
      <c r="H75" s="5">
        <f>'МАКС_п-ка 1кв. 2019'!H75+'ВТБ_п-ка 1кв. 2019'!H75</f>
        <v>56.751000000000005</v>
      </c>
      <c r="I75" s="5">
        <f>'МАКС_п-ка 1кв. 2019'!I75+'ВТБ_п-ка 1кв. 2019'!I75</f>
        <v>32.25</v>
      </c>
      <c r="J75" s="5">
        <f>'МАКС_п-ка 1кв. 2019'!J75+'ВТБ_п-ка 1кв. 2019'!J75</f>
        <v>7.5</v>
      </c>
    </row>
    <row r="76" spans="1:10" ht="15.75">
      <c r="A76" s="15" t="s">
        <v>68</v>
      </c>
      <c r="B76" s="5">
        <f>'МАКС_п-ка 1кв. 2019'!B76+'ВТБ_п-ка 1кв. 2019'!B76</f>
        <v>3709.7520000000004</v>
      </c>
      <c r="C76" s="5">
        <f>'МАКС_п-ка 1кв. 2019'!C76+'ВТБ_п-ка 1кв. 2019'!C76</f>
        <v>906.50099999999998</v>
      </c>
      <c r="D76" s="5">
        <f>'МАКС_п-ка 1кв. 2019'!D76+'ВТБ_п-ка 1кв. 2019'!D76</f>
        <v>4148.2529999999997</v>
      </c>
      <c r="E76" s="5">
        <f>'МАКС_п-ка 1кв. 2019'!E76+'ВТБ_п-ка 1кв. 2019'!E76</f>
        <v>245.00099999999998</v>
      </c>
      <c r="F76" s="5">
        <f>'МАКС_п-ка 1кв. 2019'!F76+'ВТБ_п-ка 1кв. 2019'!F76</f>
        <v>93.248999999999995</v>
      </c>
      <c r="G76" s="5">
        <f>'МАКС_п-ка 1кв. 2019'!G76+'ВТБ_п-ка 1кв. 2019'!G76</f>
        <v>231.501</v>
      </c>
      <c r="H76" s="5">
        <f>'МАКС_п-ка 1кв. 2019'!H76+'ВТБ_п-ка 1кв. 2019'!H76</f>
        <v>84</v>
      </c>
      <c r="I76" s="5">
        <f>'МАКС_п-ка 1кв. 2019'!I76+'ВТБ_п-ка 1кв. 2019'!I76</f>
        <v>48.75</v>
      </c>
      <c r="J76" s="5">
        <f>'МАКС_п-ка 1кв. 2019'!J76+'ВТБ_п-ка 1кв. 2019'!J76</f>
        <v>24.249000000000002</v>
      </c>
    </row>
    <row r="77" spans="1:10" ht="15.75">
      <c r="A77" s="15" t="s">
        <v>69</v>
      </c>
      <c r="B77" s="5">
        <f>'МАКС_п-ка 1кв. 2019'!B77+'ВТБ_п-ка 1кв. 2019'!B77</f>
        <v>5034.7470000000003</v>
      </c>
      <c r="C77" s="5">
        <f>'МАКС_п-ка 1кв. 2019'!C77+'ВТБ_п-ка 1кв. 2019'!C77</f>
        <v>1698.9960000000001</v>
      </c>
      <c r="D77" s="5">
        <f>'МАКС_п-ка 1кв. 2019'!D77+'ВТБ_п-ка 1кв. 2019'!D77</f>
        <v>11832.245999999999</v>
      </c>
      <c r="E77" s="5">
        <f>'МАКС_п-ка 1кв. 2019'!E77+'ВТБ_п-ка 1кв. 2019'!E77</f>
        <v>642.50099999999998</v>
      </c>
      <c r="F77" s="5">
        <f>'МАКС_п-ка 1кв. 2019'!F77+'ВТБ_п-ка 1кв. 2019'!F77</f>
        <v>12</v>
      </c>
      <c r="G77" s="5">
        <f>'МАКС_п-ка 1кв. 2019'!G77+'ВТБ_п-ка 1кв. 2019'!G77</f>
        <v>408.75</v>
      </c>
      <c r="H77" s="5">
        <f>'МАКС_п-ка 1кв. 2019'!H77+'ВТБ_п-ка 1кв. 2019'!H77</f>
        <v>147</v>
      </c>
      <c r="I77" s="5">
        <f>'МАКС_п-ка 1кв. 2019'!I77+'ВТБ_п-ка 1кв. 2019'!I77</f>
        <v>81</v>
      </c>
      <c r="J77" s="5">
        <f>'МАКС_п-ка 1кв. 2019'!J77+'ВТБ_п-ка 1кв. 2019'!J77</f>
        <v>14.748000000000001</v>
      </c>
    </row>
    <row r="78" spans="1:10" ht="15.75">
      <c r="A78" s="15" t="s">
        <v>70</v>
      </c>
      <c r="B78" s="5">
        <f>'МАКС_п-ка 1кв. 2019'!B78+'ВТБ_п-ка 1кв. 2019'!B78</f>
        <v>3246.2520000000004</v>
      </c>
      <c r="C78" s="5">
        <f>'МАКС_п-ка 1кв. 2019'!C78+'ВТБ_п-ка 1кв. 2019'!C78</f>
        <v>1458.75</v>
      </c>
      <c r="D78" s="5">
        <f>'МАКС_п-ка 1кв. 2019'!D78+'ВТБ_п-ка 1кв. 2019'!D78</f>
        <v>9906.4979999999996</v>
      </c>
      <c r="E78" s="5">
        <f>'МАКС_п-ка 1кв. 2019'!E78+'ВТБ_п-ка 1кв. 2019'!E78</f>
        <v>410.49900000000002</v>
      </c>
      <c r="F78" s="5">
        <f>'МАКС_п-ка 1кв. 2019'!F78+'ВТБ_п-ка 1кв. 2019'!F78</f>
        <v>30</v>
      </c>
      <c r="G78" s="5">
        <f>'МАКС_п-ка 1кв. 2019'!G78+'ВТБ_п-ка 1кв. 2019'!G78</f>
        <v>336.99900000000002</v>
      </c>
      <c r="H78" s="5">
        <f>'МАКС_п-ка 1кв. 2019'!H78+'ВТБ_п-ка 1кв. 2019'!H78</f>
        <v>122.499</v>
      </c>
      <c r="I78" s="5">
        <f>'МАКС_п-ка 1кв. 2019'!I78+'ВТБ_п-ка 1кв. 2019'!I78</f>
        <v>71.001000000000005</v>
      </c>
      <c r="J78" s="5">
        <f>'МАКС_п-ка 1кв. 2019'!J78+'ВТБ_п-ка 1кв. 2019'!J78</f>
        <v>23.999999999999996</v>
      </c>
    </row>
    <row r="79" spans="1:10" ht="15.75">
      <c r="A79" s="15" t="s">
        <v>71</v>
      </c>
      <c r="B79" s="5">
        <f>'МАКС_п-ка 1кв. 2019'!B79+'ВТБ_п-ка 1кв. 2019'!B79</f>
        <v>2972.4960000000001</v>
      </c>
      <c r="C79" s="5">
        <f>'МАКС_п-ка 1кв. 2019'!C79+'ВТБ_п-ка 1кв. 2019'!C79</f>
        <v>949.99800000000005</v>
      </c>
      <c r="D79" s="5">
        <f>'МАКС_п-ка 1кв. 2019'!D79+'ВТБ_п-ка 1кв. 2019'!D79</f>
        <v>7933.5059999999994</v>
      </c>
      <c r="E79" s="5">
        <f>'МАКС_п-ка 1кв. 2019'!E79+'ВТБ_п-ка 1кв. 2019'!E79</f>
        <v>287.00099999999998</v>
      </c>
      <c r="F79" s="5">
        <f>'МАКС_п-ка 1кв. 2019'!F79+'ВТБ_п-ка 1кв. 2019'!F79</f>
        <v>105.249</v>
      </c>
      <c r="G79" s="5">
        <f>'МАКС_п-ка 1кв. 2019'!G79+'ВТБ_п-ка 1кв. 2019'!G79</f>
        <v>257.25</v>
      </c>
      <c r="H79" s="5">
        <f>'МАКС_п-ка 1кв. 2019'!H79+'ВТБ_п-ка 1кв. 2019'!H79</f>
        <v>93.501000000000005</v>
      </c>
      <c r="I79" s="5">
        <f>'МАКС_п-ка 1кв. 2019'!I79+'ВТБ_п-ка 1кв. 2019'!I79</f>
        <v>54.248999999999988</v>
      </c>
      <c r="J79" s="5">
        <f>'МАКС_п-ка 1кв. 2019'!J79+'ВТБ_п-ка 1кв. 2019'!J79</f>
        <v>8.7509999999999977</v>
      </c>
    </row>
    <row r="80" spans="1:10" ht="15.75">
      <c r="A80" s="15" t="s">
        <v>72</v>
      </c>
      <c r="B80" s="5">
        <f>'МАКС_п-ка 1кв. 2019'!B80+'ВТБ_п-ка 1кв. 2019'!B80</f>
        <v>3473.0009999999997</v>
      </c>
      <c r="C80" s="5">
        <f>'МАКС_п-ка 1кв. 2019'!C80+'ВТБ_п-ка 1кв. 2019'!C80</f>
        <v>906.24899999999991</v>
      </c>
      <c r="D80" s="5">
        <f>'МАКС_п-ка 1кв. 2019'!D80+'ВТБ_п-ка 1кв. 2019'!D80</f>
        <v>3983.0039999999995</v>
      </c>
      <c r="E80" s="5">
        <f>'МАКС_п-ка 1кв. 2019'!E80+'ВТБ_п-ка 1кв. 2019'!E80</f>
        <v>337.5</v>
      </c>
      <c r="F80" s="5">
        <f>'МАКС_п-ка 1кв. 2019'!F80+'ВТБ_п-ка 1кв. 2019'!F80</f>
        <v>60.75</v>
      </c>
      <c r="G80" s="5">
        <f>'МАКС_п-ка 1кв. 2019'!G80+'ВТБ_п-ка 1кв. 2019'!G80</f>
        <v>227.99999999999997</v>
      </c>
      <c r="H80" s="5">
        <f>'МАКС_п-ка 1кв. 2019'!H80+'ВТБ_п-ка 1кв. 2019'!H80</f>
        <v>81.998999999999995</v>
      </c>
      <c r="I80" s="5">
        <f>'МАКС_п-ка 1кв. 2019'!I80+'ВТБ_п-ка 1кв. 2019'!I80</f>
        <v>45.500999999999998</v>
      </c>
      <c r="J80" s="5">
        <f>'МАКС_п-ка 1кв. 2019'!J80+'ВТБ_п-ка 1кв. 2019'!J80</f>
        <v>14.249999999999998</v>
      </c>
    </row>
    <row r="81" spans="1:10" ht="15.75">
      <c r="A81" s="15" t="s">
        <v>73</v>
      </c>
      <c r="B81" s="5">
        <f>'МАКС_п-ка 1кв. 2019'!B81+'ВТБ_п-ка 1кв. 2019'!B81</f>
        <v>4152.0029999999997</v>
      </c>
      <c r="C81" s="5">
        <f>'МАКС_п-ка 1кв. 2019'!C81+'ВТБ_п-ка 1кв. 2019'!C81</f>
        <v>2071.2539999999999</v>
      </c>
      <c r="D81" s="5">
        <f>'МАКС_п-ка 1кв. 2019'!D81+'ВТБ_п-ка 1кв. 2019'!D81</f>
        <v>12903.252</v>
      </c>
      <c r="E81" s="5">
        <f>'МАКС_п-ка 1кв. 2019'!E81+'ВТБ_п-ка 1кв. 2019'!E81</f>
        <v>950.00099999999998</v>
      </c>
      <c r="F81" s="5">
        <f>'МАКС_п-ка 1кв. 2019'!F81+'ВТБ_п-ка 1кв. 2019'!F81</f>
        <v>24.75</v>
      </c>
      <c r="G81" s="5">
        <f>'МАКС_п-ка 1кв. 2019'!G81+'ВТБ_п-ка 1кв. 2019'!G81</f>
        <v>483.00000000000006</v>
      </c>
      <c r="H81" s="5">
        <f>'МАКС_п-ка 1кв. 2019'!H81+'ВТБ_п-ка 1кв. 2019'!H81</f>
        <v>172.74900000000002</v>
      </c>
      <c r="I81" s="5">
        <f>'МАКС_п-ка 1кв. 2019'!I81+'ВТБ_п-ка 1кв. 2019'!I81</f>
        <v>92.751000000000005</v>
      </c>
      <c r="J81" s="5">
        <f>'МАКС_п-ка 1кв. 2019'!J81+'ВТБ_п-ка 1кв. 2019'!J81</f>
        <v>12.500999999999999</v>
      </c>
    </row>
    <row r="82" spans="1:10" s="7" customFormat="1" ht="15.75">
      <c r="A82" s="10" t="s">
        <v>74</v>
      </c>
      <c r="B82" s="6">
        <f>SUM(B73:B81)</f>
        <v>29855.744999999999</v>
      </c>
      <c r="C82" s="6">
        <f t="shared" ref="C82:J82" si="7">SUM(C73:C81)</f>
        <v>10485.992999999999</v>
      </c>
      <c r="D82" s="6">
        <f t="shared" si="7"/>
        <v>71619.312000000005</v>
      </c>
      <c r="E82" s="6">
        <f t="shared" si="7"/>
        <v>3696.7530000000006</v>
      </c>
      <c r="F82" s="6">
        <f t="shared" si="7"/>
        <v>362.24699999999996</v>
      </c>
      <c r="G82" s="6">
        <f t="shared" si="7"/>
        <v>2566.002</v>
      </c>
      <c r="H82" s="6">
        <f t="shared" si="7"/>
        <v>925.99800000000005</v>
      </c>
      <c r="I82" s="6">
        <f t="shared" si="7"/>
        <v>520.5</v>
      </c>
      <c r="J82" s="6">
        <f t="shared" si="7"/>
        <v>128.25</v>
      </c>
    </row>
    <row r="83" spans="1:10" ht="31.5">
      <c r="A83" s="9" t="s">
        <v>75</v>
      </c>
      <c r="B83" s="5">
        <f>'МАКС_п-ка 1кв. 2019'!B83+'ВТБ_п-ка 1кв. 2019'!B83</f>
        <v>300</v>
      </c>
      <c r="C83" s="5">
        <f>'МАКС_п-ка 1кв. 2019'!C83+'ВТБ_п-ка 1кв. 2019'!C83</f>
        <v>0</v>
      </c>
      <c r="D83" s="5">
        <f>'МАКС_п-ка 1кв. 2019'!D83+'ВТБ_п-ка 1кв. 2019'!D83</f>
        <v>8999.9969999999994</v>
      </c>
      <c r="E83" s="5">
        <f>'МАКС_п-ка 1кв. 2019'!E83+'ВТБ_п-ка 1кв. 2019'!E83</f>
        <v>0</v>
      </c>
      <c r="F83" s="5">
        <f>'МАКС_п-ка 1кв. 2019'!F83+'ВТБ_п-ка 1кв. 2019'!F83</f>
        <v>0</v>
      </c>
      <c r="G83" s="5">
        <f>'МАКС_п-ка 1кв. 2019'!G83+'ВТБ_п-ка 1кв. 2019'!G83</f>
        <v>0</v>
      </c>
      <c r="H83" s="5">
        <f>'МАКС_п-ка 1кв. 2019'!H83+'ВТБ_п-ка 1кв. 2019'!H83</f>
        <v>0</v>
      </c>
      <c r="I83" s="5">
        <f>'МАКС_п-ка 1кв. 2019'!I83+'ВТБ_п-ка 1кв. 2019'!I83</f>
        <v>0</v>
      </c>
      <c r="J83" s="5">
        <f>'МАКС_п-ка 1кв. 2019'!J83+'ВТБ_п-ка 1кв. 2019'!J83</f>
        <v>0</v>
      </c>
    </row>
    <row r="84" spans="1:10" ht="31.5">
      <c r="A84" s="14" t="s">
        <v>76</v>
      </c>
      <c r="B84" s="5">
        <f>'МАКС_п-ка 1кв. 2019'!B84+'ВТБ_п-ка 1кв. 2019'!B84</f>
        <v>0</v>
      </c>
      <c r="C84" s="5">
        <f>'МАКС_п-ка 1кв. 2019'!C84+'ВТБ_п-ка 1кв. 2019'!C84</f>
        <v>0</v>
      </c>
      <c r="D84" s="5">
        <f>'МАКС_п-ка 1кв. 2019'!D84+'ВТБ_п-ка 1кв. 2019'!D84</f>
        <v>2499.9989999999998</v>
      </c>
      <c r="E84" s="5">
        <f>'МАКС_п-ка 1кв. 2019'!E84+'ВТБ_п-ка 1кв. 2019'!E84</f>
        <v>0</v>
      </c>
      <c r="F84" s="5">
        <f>'МАКС_п-ка 1кв. 2019'!F84+'ВТБ_п-ка 1кв. 2019'!F84</f>
        <v>0</v>
      </c>
      <c r="G84" s="5">
        <f>'МАКС_п-ка 1кв. 2019'!G84+'ВТБ_п-ка 1кв. 2019'!G84</f>
        <v>0</v>
      </c>
      <c r="H84" s="5">
        <f>'МАКС_п-ка 1кв. 2019'!H84+'ВТБ_п-ка 1кв. 2019'!H84</f>
        <v>0</v>
      </c>
      <c r="I84" s="5">
        <f>'МАКС_п-ка 1кв. 2019'!I84+'ВТБ_п-ка 1кв. 2019'!I84</f>
        <v>0</v>
      </c>
      <c r="J84" s="5">
        <f>'МАКС_п-ка 1кв. 2019'!J84+'ВТБ_п-ка 1кв. 2019'!J84</f>
        <v>0</v>
      </c>
    </row>
    <row r="85" spans="1:10" ht="47.25">
      <c r="A85" s="14" t="s">
        <v>77</v>
      </c>
      <c r="B85" s="5">
        <f>'МАКС_п-ка 1кв. 2019'!B85+'ВТБ_п-ка 1кв. 2019'!B85</f>
        <v>0</v>
      </c>
      <c r="C85" s="5">
        <f>'МАКС_п-ка 1кв. 2019'!C85+'ВТБ_п-ка 1кв. 2019'!C85</f>
        <v>0</v>
      </c>
      <c r="D85" s="5">
        <f>'МАКС_п-ка 1кв. 2019'!D85+'ВТБ_п-ка 1кв. 2019'!D85</f>
        <v>0</v>
      </c>
      <c r="E85" s="5">
        <f>'МАКС_п-ка 1кв. 2019'!E85+'ВТБ_п-ка 1кв. 2019'!E85</f>
        <v>0</v>
      </c>
      <c r="F85" s="5">
        <f>'МАКС_п-ка 1кв. 2019'!F85+'ВТБ_п-ка 1кв. 2019'!F85</f>
        <v>0</v>
      </c>
      <c r="G85" s="5">
        <f>'МАКС_п-ка 1кв. 2019'!G85+'ВТБ_п-ка 1кв. 2019'!G85</f>
        <v>0</v>
      </c>
      <c r="H85" s="5">
        <f>'МАКС_п-ка 1кв. 2019'!H85+'ВТБ_п-ка 1кв. 2019'!H85</f>
        <v>0</v>
      </c>
      <c r="I85" s="5">
        <f>'МАКС_п-ка 1кв. 2019'!I85+'ВТБ_п-ка 1кв. 2019'!I85</f>
        <v>0</v>
      </c>
      <c r="J85" s="5">
        <f>'МАКС_п-ка 1кв. 2019'!J85+'ВТБ_п-ка 1кв. 2019'!J85</f>
        <v>0</v>
      </c>
    </row>
    <row r="86" spans="1:10" s="7" customFormat="1" ht="15.75">
      <c r="A86" s="8" t="s">
        <v>78</v>
      </c>
      <c r="B86" s="6">
        <f>SUM(B83:B85)</f>
        <v>300</v>
      </c>
      <c r="C86" s="6">
        <f t="shared" ref="C86:J86" si="8">SUM(C83:C85)</f>
        <v>0</v>
      </c>
      <c r="D86" s="6">
        <f t="shared" si="8"/>
        <v>11499.995999999999</v>
      </c>
      <c r="E86" s="6">
        <f t="shared" si="8"/>
        <v>0</v>
      </c>
      <c r="F86" s="6">
        <f t="shared" si="8"/>
        <v>0</v>
      </c>
      <c r="G86" s="6">
        <f t="shared" si="8"/>
        <v>0</v>
      </c>
      <c r="H86" s="6">
        <f t="shared" si="8"/>
        <v>0</v>
      </c>
      <c r="I86" s="6">
        <f t="shared" si="8"/>
        <v>0</v>
      </c>
      <c r="J86" s="6">
        <f t="shared" si="8"/>
        <v>0</v>
      </c>
    </row>
    <row r="87" spans="1:10" s="7" customFormat="1" ht="15.75">
      <c r="A87" s="22" t="s">
        <v>106</v>
      </c>
      <c r="B87" s="6">
        <f t="shared" ref="B87:J87" si="9">B7+B13+B26+B36+B39+B57+B72+B82+B86</f>
        <v>442705.02299999993</v>
      </c>
      <c r="C87" s="6">
        <f t="shared" si="9"/>
        <v>139830.75</v>
      </c>
      <c r="D87" s="6">
        <f t="shared" si="9"/>
        <v>687295.19700000004</v>
      </c>
      <c r="E87" s="6">
        <f t="shared" si="9"/>
        <v>63218.001000000004</v>
      </c>
      <c r="F87" s="6">
        <f t="shared" si="9"/>
        <v>6090.7480000000005</v>
      </c>
      <c r="G87" s="6">
        <f t="shared" si="9"/>
        <v>33782.504999999997</v>
      </c>
      <c r="H87" s="6">
        <f t="shared" si="9"/>
        <v>12193.505999999999</v>
      </c>
      <c r="I87" s="6">
        <f t="shared" si="9"/>
        <v>6861.7500000000009</v>
      </c>
      <c r="J87" s="6">
        <f t="shared" si="9"/>
        <v>1003.2540000000001</v>
      </c>
    </row>
    <row r="89" spans="1:10">
      <c r="C89" s="11"/>
    </row>
  </sheetData>
  <mergeCells count="6">
    <mergeCell ref="A2:J2"/>
    <mergeCell ref="A3:A4"/>
    <mergeCell ref="B3:B4"/>
    <mergeCell ref="C3:C4"/>
    <mergeCell ref="D3:D4"/>
    <mergeCell ref="E3:J3"/>
  </mergeCells>
  <pageMargins left="0.70866141732283472" right="0.17" top="0.35433070866141736" bottom="0.27559055118110237" header="0.31496062992125984" footer="0.31496062992125984"/>
  <pageSetup paperSize="9" scale="5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80" zoomScaleNormal="80" workbookViewId="0">
      <pane xSplit="1" ySplit="4" topLeftCell="B5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5"/>
  <cols>
    <col min="1" max="1" width="70.140625" style="23" customWidth="1"/>
    <col min="2" max="10" width="22.42578125" customWidth="1"/>
  </cols>
  <sheetData>
    <row r="1" spans="1:10" ht="15.75">
      <c r="J1" s="1" t="s">
        <v>140</v>
      </c>
    </row>
    <row r="2" spans="1:10" ht="37.5" customHeight="1">
      <c r="A2" s="37" t="s">
        <v>111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" customHeight="1">
      <c r="A3" s="43" t="s">
        <v>0</v>
      </c>
      <c r="B3" s="41" t="s">
        <v>86</v>
      </c>
      <c r="C3" s="41" t="s">
        <v>87</v>
      </c>
      <c r="D3" s="41" t="s">
        <v>88</v>
      </c>
      <c r="E3" s="42" t="s">
        <v>89</v>
      </c>
      <c r="F3" s="42"/>
      <c r="G3" s="42"/>
      <c r="H3" s="42"/>
      <c r="I3" s="42"/>
      <c r="J3" s="42"/>
    </row>
    <row r="4" spans="1:10" s="4" customFormat="1" ht="42.75">
      <c r="A4" s="44"/>
      <c r="B4" s="41"/>
      <c r="C4" s="41"/>
      <c r="D4" s="41"/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</row>
    <row r="5" spans="1:10" ht="31.5">
      <c r="A5" s="14" t="s">
        <v>7</v>
      </c>
      <c r="B5" s="5">
        <v>1443.9226073975433</v>
      </c>
      <c r="C5" s="5">
        <v>0</v>
      </c>
      <c r="D5" s="5">
        <v>3919.6560650576494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</row>
    <row r="6" spans="1:10" ht="15.75">
      <c r="A6" s="14" t="s">
        <v>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</row>
    <row r="7" spans="1:10" s="7" customFormat="1" ht="15.75">
      <c r="A7" s="8" t="s">
        <v>9</v>
      </c>
      <c r="B7" s="6">
        <f>SUM(B5:B6)</f>
        <v>1443.9226073975433</v>
      </c>
      <c r="C7" s="6">
        <f t="shared" ref="C7:J7" si="0">SUM(C5:C6)</f>
        <v>0</v>
      </c>
      <c r="D7" s="6">
        <f t="shared" si="0"/>
        <v>3919.6560650576494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</row>
    <row r="8" spans="1:10" ht="15.75">
      <c r="A8" s="14" t="s">
        <v>10</v>
      </c>
      <c r="B8" s="5">
        <v>192.25067341325195</v>
      </c>
      <c r="C8" s="5">
        <v>3149.6311726585545</v>
      </c>
      <c r="D8" s="5">
        <v>7017.6349092404507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0.51171293771710735</v>
      </c>
    </row>
    <row r="9" spans="1:10" ht="31.5">
      <c r="A9" s="14" t="s">
        <v>11</v>
      </c>
      <c r="B9" s="5">
        <v>0</v>
      </c>
      <c r="C9" s="5">
        <v>0</v>
      </c>
      <c r="D9" s="5">
        <v>8180.8614955365883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1:10" ht="31.5">
      <c r="A10" s="14" t="s">
        <v>12</v>
      </c>
      <c r="B10" s="5">
        <v>0</v>
      </c>
      <c r="C10" s="5">
        <v>3299.1003764630113</v>
      </c>
      <c r="D10" s="5">
        <v>426.13234427276547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.75">
      <c r="A11" s="14" t="s">
        <v>13</v>
      </c>
      <c r="B11" s="5">
        <v>0</v>
      </c>
      <c r="C11" s="5">
        <v>436.58059725467444</v>
      </c>
      <c r="D11" s="5">
        <v>307.91565683962892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ht="15.75">
      <c r="A12" s="14" t="s">
        <v>14</v>
      </c>
      <c r="B12" s="5">
        <v>91.952123271889405</v>
      </c>
      <c r="C12" s="5">
        <v>1200.5125414746544</v>
      </c>
      <c r="D12" s="5">
        <v>5509.415529953917</v>
      </c>
      <c r="E12" s="5">
        <v>0</v>
      </c>
      <c r="F12" s="5">
        <v>4.0416970046082952</v>
      </c>
      <c r="G12" s="5">
        <v>36.053217741935484</v>
      </c>
      <c r="H12" s="5">
        <v>13.055365207373272</v>
      </c>
      <c r="I12" s="5">
        <v>7.5178571428571432</v>
      </c>
      <c r="J12" s="5">
        <v>0</v>
      </c>
    </row>
    <row r="13" spans="1:10" s="7" customFormat="1" ht="15.75">
      <c r="A13" s="8" t="s">
        <v>15</v>
      </c>
      <c r="B13" s="6">
        <f>SUM(B8:B12)</f>
        <v>284.20279668514138</v>
      </c>
      <c r="C13" s="6">
        <f t="shared" ref="C13:J13" si="1">SUM(C8:C12)</f>
        <v>8085.8246878508944</v>
      </c>
      <c r="D13" s="6">
        <f t="shared" si="1"/>
        <v>21441.959935843352</v>
      </c>
      <c r="E13" s="6">
        <f t="shared" si="1"/>
        <v>0</v>
      </c>
      <c r="F13" s="6">
        <f t="shared" si="1"/>
        <v>4.0416970046082952</v>
      </c>
      <c r="G13" s="6">
        <f t="shared" si="1"/>
        <v>36.053217741935484</v>
      </c>
      <c r="H13" s="6">
        <f t="shared" si="1"/>
        <v>13.055365207373272</v>
      </c>
      <c r="I13" s="6">
        <f t="shared" si="1"/>
        <v>7.5178571428571432</v>
      </c>
      <c r="J13" s="6">
        <f t="shared" si="1"/>
        <v>0.51171293771710735</v>
      </c>
    </row>
    <row r="14" spans="1:10" ht="15.75">
      <c r="A14" s="15" t="s">
        <v>16</v>
      </c>
      <c r="B14" s="5">
        <v>884.58959537572252</v>
      </c>
      <c r="C14" s="5">
        <v>210.96264971098265</v>
      </c>
      <c r="D14" s="5">
        <v>908.43570959537556</v>
      </c>
      <c r="E14" s="5">
        <v>129.14369757225433</v>
      </c>
      <c r="F14" s="5">
        <v>5.2827745664739885</v>
      </c>
      <c r="G14" s="5">
        <v>65.979653179190748</v>
      </c>
      <c r="H14" s="5">
        <v>23.717456647398844</v>
      </c>
      <c r="I14" s="5">
        <v>13.069364161849711</v>
      </c>
      <c r="J14" s="5">
        <v>2.5956032369942195</v>
      </c>
    </row>
    <row r="15" spans="1:10" ht="15.75">
      <c r="A15" s="15" t="s">
        <v>17</v>
      </c>
      <c r="B15" s="5">
        <v>8423.442159442724</v>
      </c>
      <c r="C15" s="5">
        <v>3722.9855030959752</v>
      </c>
      <c r="D15" s="5">
        <v>19274.924535603714</v>
      </c>
      <c r="E15" s="5">
        <v>1827.5777923976605</v>
      </c>
      <c r="F15" s="5">
        <v>176.35190918472651</v>
      </c>
      <c r="G15" s="5">
        <v>894.57219040247674</v>
      </c>
      <c r="H15" s="5">
        <v>316.90664172686616</v>
      </c>
      <c r="I15" s="5">
        <v>162.0334907120743</v>
      </c>
      <c r="J15" s="5">
        <v>22.609219126246987</v>
      </c>
    </row>
    <row r="16" spans="1:10" ht="15.75">
      <c r="A16" s="15" t="s">
        <v>18</v>
      </c>
      <c r="B16" s="5">
        <v>331.19926708180498</v>
      </c>
      <c r="C16" s="5">
        <v>71.82161170348887</v>
      </c>
      <c r="D16" s="5">
        <v>235.69892689584574</v>
      </c>
      <c r="E16" s="5">
        <v>39.920828883391621</v>
      </c>
      <c r="F16" s="5">
        <v>10.702347777872557</v>
      </c>
      <c r="G16" s="5">
        <v>21.315021752111232</v>
      </c>
      <c r="H16" s="5">
        <v>7.8137317239614426</v>
      </c>
      <c r="I16" s="5">
        <v>4.7232150473428298</v>
      </c>
      <c r="J16" s="5">
        <v>2.3997700247376952</v>
      </c>
    </row>
    <row r="17" spans="1:10" ht="31.5">
      <c r="A17" s="14" t="s">
        <v>19</v>
      </c>
      <c r="B17" s="5">
        <v>4943.0807133625167</v>
      </c>
      <c r="C17" s="5">
        <v>204.52196688368616</v>
      </c>
      <c r="D17" s="5">
        <v>920.34701028256723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15.75">
      <c r="A18" s="14" t="s">
        <v>20</v>
      </c>
      <c r="B18" s="5">
        <v>4736.4124972508516</v>
      </c>
      <c r="C18" s="5">
        <v>2764.4156365520712</v>
      </c>
      <c r="D18" s="5">
        <v>95.307454996821534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ht="15.75">
      <c r="A19" s="24" t="s">
        <v>96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15.75">
      <c r="A20" s="14" t="s">
        <v>21</v>
      </c>
      <c r="B20" s="5">
        <v>12.27129347043423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ht="15.75">
      <c r="A21" s="24" t="s">
        <v>97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ht="15.75">
      <c r="A22" s="24" t="s">
        <v>98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ht="15.75">
      <c r="A23" s="24" t="s">
        <v>99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ht="15.75">
      <c r="A24" s="14" t="s">
        <v>22</v>
      </c>
      <c r="B24" s="5">
        <v>0</v>
      </c>
      <c r="C24" s="5">
        <v>0</v>
      </c>
      <c r="D24" s="5">
        <v>5.7817119038592102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15.75">
      <c r="A25" s="21" t="s">
        <v>100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7" customFormat="1" ht="15.75">
      <c r="A26" s="8" t="s">
        <v>23</v>
      </c>
      <c r="B26" s="6">
        <f>SUM(B14:B24)</f>
        <v>19330.995525984057</v>
      </c>
      <c r="C26" s="6">
        <f t="shared" ref="C26:J26" si="2">SUM(C14:C24)</f>
        <v>6974.7073679462037</v>
      </c>
      <c r="D26" s="6">
        <f t="shared" si="2"/>
        <v>21440.495349278182</v>
      </c>
      <c r="E26" s="6">
        <f t="shared" si="2"/>
        <v>1996.6423188533063</v>
      </c>
      <c r="F26" s="6">
        <f t="shared" si="2"/>
        <v>192.33703152907304</v>
      </c>
      <c r="G26" s="6">
        <f t="shared" si="2"/>
        <v>981.86686533377872</v>
      </c>
      <c r="H26" s="6">
        <f t="shared" si="2"/>
        <v>348.43783009822641</v>
      </c>
      <c r="I26" s="6">
        <f t="shared" si="2"/>
        <v>179.82606992126682</v>
      </c>
      <c r="J26" s="6">
        <f t="shared" si="2"/>
        <v>27.604592387978901</v>
      </c>
    </row>
    <row r="27" spans="1:10" ht="15.75">
      <c r="A27" s="15" t="s">
        <v>24</v>
      </c>
      <c r="B27" s="5">
        <v>4649.6433673130196</v>
      </c>
      <c r="C27" s="5">
        <v>1496.0318559556786</v>
      </c>
      <c r="D27" s="5">
        <v>8025.1315479224377</v>
      </c>
      <c r="E27" s="5">
        <v>721.29569085872572</v>
      </c>
      <c r="F27" s="5">
        <v>131.00954127423822</v>
      </c>
      <c r="G27" s="5">
        <v>362.496275900277</v>
      </c>
      <c r="H27" s="5">
        <v>133.22588476454294</v>
      </c>
      <c r="I27" s="5">
        <v>81.759433795013848</v>
      </c>
      <c r="J27" s="5">
        <v>27.82545373961219</v>
      </c>
    </row>
    <row r="28" spans="1:10" ht="15.75">
      <c r="A28" s="15" t="s">
        <v>25</v>
      </c>
      <c r="B28" s="5">
        <v>6813.5572294017784</v>
      </c>
      <c r="C28" s="5">
        <v>2587.6554460201742</v>
      </c>
      <c r="D28" s="5">
        <v>10354.878632777391</v>
      </c>
      <c r="E28" s="5">
        <v>1287.7720732048338</v>
      </c>
      <c r="F28" s="5">
        <v>12.557972735443924</v>
      </c>
      <c r="G28" s="5">
        <v>607.44854189553587</v>
      </c>
      <c r="H28" s="5">
        <v>220.42242394886648</v>
      </c>
      <c r="I28" s="5">
        <v>127.3637290522321</v>
      </c>
      <c r="J28" s="5">
        <v>26.458655647658048</v>
      </c>
    </row>
    <row r="29" spans="1:10" ht="15.75">
      <c r="A29" s="14" t="s">
        <v>26</v>
      </c>
      <c r="B29" s="5">
        <v>5714.821144786325</v>
      </c>
      <c r="C29" s="5">
        <v>998.54734717948725</v>
      </c>
      <c r="D29" s="5">
        <v>7790.148963333334</v>
      </c>
      <c r="E29" s="5">
        <v>0</v>
      </c>
      <c r="F29" s="5">
        <v>146.11278230769233</v>
      </c>
      <c r="G29" s="5">
        <v>600.86588512820515</v>
      </c>
      <c r="H29" s="5">
        <v>218.0330982905983</v>
      </c>
      <c r="I29" s="5">
        <v>125.86040145299145</v>
      </c>
      <c r="J29" s="5">
        <v>0</v>
      </c>
    </row>
    <row r="30" spans="1:10" ht="15.75">
      <c r="A30" s="15" t="s">
        <v>27</v>
      </c>
      <c r="B30" s="5">
        <v>3456.1424789777416</v>
      </c>
      <c r="C30" s="5">
        <v>1584.225949711459</v>
      </c>
      <c r="D30" s="5">
        <v>9165.4458276999176</v>
      </c>
      <c r="E30" s="5">
        <v>501.64461912613353</v>
      </c>
      <c r="F30" s="5">
        <v>18.131698268755152</v>
      </c>
      <c r="G30" s="5">
        <v>364.08450123660344</v>
      </c>
      <c r="H30" s="5">
        <v>134.65904616652927</v>
      </c>
      <c r="I30" s="5">
        <v>84.615558944765056</v>
      </c>
      <c r="J30" s="5">
        <v>13.054822753503709</v>
      </c>
    </row>
    <row r="31" spans="1:10" ht="15.75">
      <c r="A31" s="15" t="s">
        <v>28</v>
      </c>
      <c r="B31" s="5">
        <v>95.432587859424928</v>
      </c>
      <c r="C31" s="5">
        <v>30.41543769968051</v>
      </c>
      <c r="D31" s="5">
        <v>126.14436805111822</v>
      </c>
      <c r="E31" s="5">
        <v>10.223662619808307</v>
      </c>
      <c r="F31" s="5">
        <v>1.3904357827476039</v>
      </c>
      <c r="G31" s="5">
        <v>6.4664741214057502</v>
      </c>
      <c r="H31" s="5">
        <v>2.3667527156549522</v>
      </c>
      <c r="I31" s="5">
        <v>1.4261980830670926</v>
      </c>
      <c r="J31" s="5">
        <v>0.29137380191693291</v>
      </c>
    </row>
    <row r="32" spans="1:10" ht="15.75">
      <c r="A32" s="15" t="s">
        <v>29</v>
      </c>
      <c r="B32" s="5">
        <v>80.176886368454518</v>
      </c>
      <c r="C32" s="5">
        <v>39.113843544625823</v>
      </c>
      <c r="D32" s="5">
        <v>233.86816345134619</v>
      </c>
      <c r="E32" s="5">
        <v>11.734153063387746</v>
      </c>
      <c r="F32" s="5">
        <v>0.27379690481238073</v>
      </c>
      <c r="G32" s="5">
        <v>8.4029834640661427</v>
      </c>
      <c r="H32" s="5">
        <v>3.0508797964808139</v>
      </c>
      <c r="I32" s="5">
        <v>1.7666158575365698</v>
      </c>
      <c r="J32" s="5">
        <v>0.13689845240619036</v>
      </c>
    </row>
    <row r="33" spans="1:10" ht="15.75">
      <c r="A33" s="15" t="s">
        <v>30</v>
      </c>
      <c r="B33" s="5">
        <v>4894.1845173535794</v>
      </c>
      <c r="C33" s="5">
        <v>1879.9352304772235</v>
      </c>
      <c r="D33" s="5">
        <v>6990.19045010846</v>
      </c>
      <c r="E33" s="5">
        <v>547.62423671366594</v>
      </c>
      <c r="F33" s="5">
        <v>26.857222071583511</v>
      </c>
      <c r="G33" s="5">
        <v>383.06771963123646</v>
      </c>
      <c r="H33" s="5">
        <v>136.96685195227766</v>
      </c>
      <c r="I33" s="5">
        <v>73.48747695227766</v>
      </c>
      <c r="J33" s="5">
        <v>5.8595444685466376</v>
      </c>
    </row>
    <row r="34" spans="1:10" ht="15.75">
      <c r="A34" s="15" t="s">
        <v>31</v>
      </c>
      <c r="B34" s="5">
        <v>3858.5475244627783</v>
      </c>
      <c r="C34" s="5">
        <v>1580.7443366270149</v>
      </c>
      <c r="D34" s="5">
        <v>5926.2812567152732</v>
      </c>
      <c r="E34" s="5">
        <v>369.81399031082123</v>
      </c>
      <c r="F34" s="5">
        <v>56.976427954719874</v>
      </c>
      <c r="G34" s="5">
        <v>307.03232924021489</v>
      </c>
      <c r="H34" s="5">
        <v>113.52455871066769</v>
      </c>
      <c r="I34" s="5">
        <v>71.597875095932466</v>
      </c>
      <c r="J34" s="5">
        <v>2.5801036070606296</v>
      </c>
    </row>
    <row r="35" spans="1:10" ht="15.75">
      <c r="A35" s="9" t="s">
        <v>32</v>
      </c>
      <c r="B35" s="5">
        <v>0</v>
      </c>
      <c r="C35" s="5">
        <v>0</v>
      </c>
      <c r="D35" s="5">
        <v>470.39917399019646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7" customFormat="1" ht="15.75">
      <c r="A36" s="10" t="s">
        <v>33</v>
      </c>
      <c r="B36" s="6">
        <f>SUM(B27:B35)</f>
        <v>29562.5057365231</v>
      </c>
      <c r="C36" s="6">
        <f t="shared" ref="C36:J36" si="3">SUM(C27:C35)</f>
        <v>10196.669447215343</v>
      </c>
      <c r="D36" s="6">
        <f t="shared" si="3"/>
        <v>49082.488384049466</v>
      </c>
      <c r="E36" s="6">
        <f t="shared" si="3"/>
        <v>3450.108425897376</v>
      </c>
      <c r="F36" s="6">
        <f t="shared" si="3"/>
        <v>393.30987729999299</v>
      </c>
      <c r="G36" s="6">
        <f t="shared" si="3"/>
        <v>2639.8647106175449</v>
      </c>
      <c r="H36" s="6">
        <f t="shared" si="3"/>
        <v>962.24949634561813</v>
      </c>
      <c r="I36" s="6">
        <f t="shared" si="3"/>
        <v>567.87728923381633</v>
      </c>
      <c r="J36" s="6">
        <f t="shared" si="3"/>
        <v>76.206852470704348</v>
      </c>
    </row>
    <row r="37" spans="1:10" ht="15.75">
      <c r="A37" s="14" t="s">
        <v>34</v>
      </c>
      <c r="B37" s="5">
        <v>7012.8189977235843</v>
      </c>
      <c r="C37" s="5">
        <v>1133.1120043132087</v>
      </c>
      <c r="D37" s="5">
        <v>7898.3847032381746</v>
      </c>
      <c r="E37" s="5">
        <v>0</v>
      </c>
      <c r="F37" s="5">
        <v>124.45416114626788</v>
      </c>
      <c r="G37" s="5">
        <v>858.59332475411452</v>
      </c>
      <c r="H37" s="5">
        <v>308.24821384147867</v>
      </c>
      <c r="I37" s="5">
        <v>168.97264773284246</v>
      </c>
      <c r="J37" s="5">
        <v>0</v>
      </c>
    </row>
    <row r="38" spans="1:10" ht="15.75">
      <c r="A38" s="15" t="s">
        <v>35</v>
      </c>
      <c r="B38" s="5">
        <v>54.306913904199988</v>
      </c>
      <c r="C38" s="5">
        <v>20.173899541961028</v>
      </c>
      <c r="D38" s="5">
        <v>82.881092927567735</v>
      </c>
      <c r="E38" s="5">
        <v>6.7163541650492977</v>
      </c>
      <c r="F38" s="5">
        <v>0.82405418833941479</v>
      </c>
      <c r="G38" s="5">
        <v>4.8919060631938516</v>
      </c>
      <c r="H38" s="5">
        <v>1.7748732241285616</v>
      </c>
      <c r="I38" s="5">
        <v>1.0197079419299744</v>
      </c>
      <c r="J38" s="5">
        <v>0.11575188261780918</v>
      </c>
    </row>
    <row r="39" spans="1:10" s="7" customFormat="1" ht="15.75">
      <c r="A39" s="16" t="s">
        <v>36</v>
      </c>
      <c r="B39" s="6">
        <f>SUM(B37:B38)</f>
        <v>7067.1259116277843</v>
      </c>
      <c r="C39" s="6">
        <f t="shared" ref="C39:J39" si="4">SUM(C37:C38)</f>
        <v>1153.2859038551696</v>
      </c>
      <c r="D39" s="6">
        <f t="shared" si="4"/>
        <v>7981.2657961657424</v>
      </c>
      <c r="E39" s="6">
        <f t="shared" si="4"/>
        <v>6.7163541650492977</v>
      </c>
      <c r="F39" s="6">
        <f t="shared" si="4"/>
        <v>125.2782153346073</v>
      </c>
      <c r="G39" s="6">
        <f t="shared" si="4"/>
        <v>863.48523081730832</v>
      </c>
      <c r="H39" s="6">
        <f t="shared" si="4"/>
        <v>310.02308706560723</v>
      </c>
      <c r="I39" s="6">
        <f t="shared" si="4"/>
        <v>169.99235567477243</v>
      </c>
      <c r="J39" s="6">
        <f t="shared" si="4"/>
        <v>0.11575188261780918</v>
      </c>
    </row>
    <row r="40" spans="1:10" ht="15.75">
      <c r="A40" s="14" t="s">
        <v>37</v>
      </c>
      <c r="B40" s="5">
        <v>5504.2591333405253</v>
      </c>
      <c r="C40" s="5">
        <v>1142.215734397756</v>
      </c>
      <c r="D40" s="5">
        <v>18714.805911227682</v>
      </c>
      <c r="E40" s="5">
        <v>4850.3652269674749</v>
      </c>
      <c r="F40" s="5">
        <v>0</v>
      </c>
      <c r="G40" s="5">
        <v>0</v>
      </c>
      <c r="H40" s="5">
        <v>0</v>
      </c>
      <c r="I40" s="5">
        <v>0</v>
      </c>
      <c r="J40" s="5">
        <v>44.078398066238741</v>
      </c>
    </row>
    <row r="41" spans="1:10" ht="31.5">
      <c r="A41" s="14" t="s">
        <v>38</v>
      </c>
      <c r="B41" s="5">
        <v>9317.7010708402267</v>
      </c>
      <c r="C41" s="5">
        <v>1625.0118396106868</v>
      </c>
      <c r="D41" s="5">
        <v>12606.666690045409</v>
      </c>
      <c r="E41" s="5">
        <v>0</v>
      </c>
      <c r="F41" s="5">
        <v>183.48859956351859</v>
      </c>
      <c r="G41" s="5">
        <v>1120.2581373684395</v>
      </c>
      <c r="H41" s="5">
        <v>404.12626280404095</v>
      </c>
      <c r="I41" s="5">
        <v>226.771077809849</v>
      </c>
      <c r="J41" s="5">
        <v>0</v>
      </c>
    </row>
    <row r="42" spans="1:10" ht="15.75">
      <c r="A42" s="15" t="s">
        <v>39</v>
      </c>
      <c r="B42" s="5">
        <v>173.46245970895191</v>
      </c>
      <c r="C42" s="5">
        <v>38.46420458621197</v>
      </c>
      <c r="D42" s="5">
        <v>171.03447764221667</v>
      </c>
      <c r="E42" s="5">
        <v>20.678367455534321</v>
      </c>
      <c r="F42" s="5">
        <v>10.27593708657945</v>
      </c>
      <c r="G42" s="5">
        <v>11.146851947670147</v>
      </c>
      <c r="H42" s="5">
        <v>4.0408079082757604</v>
      </c>
      <c r="I42" s="5">
        <v>2.3208437454064383</v>
      </c>
      <c r="J42" s="5">
        <v>0.52305103630751149</v>
      </c>
    </row>
    <row r="43" spans="1:10" ht="15.75">
      <c r="A43" s="15" t="s">
        <v>40</v>
      </c>
      <c r="B43" s="5">
        <v>7652.5451920400774</v>
      </c>
      <c r="C43" s="5">
        <v>4723.9184078764256</v>
      </c>
      <c r="D43" s="5">
        <v>12220.39631116059</v>
      </c>
      <c r="E43" s="5">
        <v>1085.4405690231004</v>
      </c>
      <c r="F43" s="5">
        <v>156.55737837461731</v>
      </c>
      <c r="G43" s="5">
        <v>736.59302811021428</v>
      </c>
      <c r="H43" s="5">
        <v>265.95238254940159</v>
      </c>
      <c r="I43" s="5">
        <v>149.99367812413024</v>
      </c>
      <c r="J43" s="5">
        <v>23.337600890620649</v>
      </c>
    </row>
    <row r="44" spans="1:10" ht="15.75">
      <c r="A44" s="15" t="s">
        <v>41</v>
      </c>
      <c r="B44" s="5">
        <v>22494.969115452684</v>
      </c>
      <c r="C44" s="5">
        <v>5236.0316223062773</v>
      </c>
      <c r="D44" s="5">
        <v>25513.609486414269</v>
      </c>
      <c r="E44" s="5">
        <v>4080.8742235486002</v>
      </c>
      <c r="F44" s="5">
        <v>213.21271714612902</v>
      </c>
      <c r="G44" s="5">
        <v>1733.5252063018361</v>
      </c>
      <c r="H44" s="5">
        <v>618.76314328347848</v>
      </c>
      <c r="I44" s="5">
        <v>328.79417114897461</v>
      </c>
      <c r="J44" s="5">
        <v>47.578105285074791</v>
      </c>
    </row>
    <row r="45" spans="1:10" ht="15.75">
      <c r="A45" s="15" t="s">
        <v>42</v>
      </c>
      <c r="B45" s="5">
        <v>3914.2838373455265</v>
      </c>
      <c r="C45" s="5">
        <v>1059.5065111468118</v>
      </c>
      <c r="D45" s="5">
        <v>7048.8271749876421</v>
      </c>
      <c r="E45" s="5">
        <v>541.41025558576382</v>
      </c>
      <c r="F45" s="5">
        <v>13.590496786950075</v>
      </c>
      <c r="G45" s="5">
        <v>299.32240484429065</v>
      </c>
      <c r="H45" s="5">
        <v>108.94473699950569</v>
      </c>
      <c r="I45" s="5">
        <v>63.809039792387544</v>
      </c>
      <c r="J45" s="5">
        <v>12.706783020266931</v>
      </c>
    </row>
    <row r="46" spans="1:10" ht="15.75">
      <c r="A46" s="15" t="s">
        <v>43</v>
      </c>
      <c r="B46" s="5">
        <v>19519.509938088057</v>
      </c>
      <c r="C46" s="5">
        <v>5621.4703164734628</v>
      </c>
      <c r="D46" s="5">
        <v>20491.155531787699</v>
      </c>
      <c r="E46" s="5">
        <v>2700.4840151790818</v>
      </c>
      <c r="F46" s="5">
        <v>388.76887284919684</v>
      </c>
      <c r="G46" s="5">
        <v>1746.7308312106877</v>
      </c>
      <c r="H46" s="5">
        <v>623.11965519571652</v>
      </c>
      <c r="I46" s="5">
        <v>330.63352877267766</v>
      </c>
      <c r="J46" s="5">
        <v>34.062613713156935</v>
      </c>
    </row>
    <row r="47" spans="1:10" ht="31.5">
      <c r="A47" s="9" t="s">
        <v>44</v>
      </c>
      <c r="B47" s="5">
        <v>729.32589929210633</v>
      </c>
      <c r="C47" s="5">
        <v>165.62093869373578</v>
      </c>
      <c r="D47" s="5">
        <v>1155.6984169894483</v>
      </c>
      <c r="E47" s="5">
        <v>0</v>
      </c>
      <c r="F47" s="5">
        <v>1.3912114331507948</v>
      </c>
      <c r="G47" s="5">
        <v>41.935087484973955</v>
      </c>
      <c r="H47" s="5">
        <v>15.700814745558969</v>
      </c>
      <c r="I47" s="5">
        <v>10.401094163216241</v>
      </c>
      <c r="J47" s="5">
        <v>0</v>
      </c>
    </row>
    <row r="48" spans="1:10" ht="31.5">
      <c r="A48" s="9" t="s">
        <v>45</v>
      </c>
      <c r="B48" s="5">
        <v>25057.398168969379</v>
      </c>
      <c r="C48" s="5">
        <v>4762.4375542290836</v>
      </c>
      <c r="D48" s="5">
        <v>15552.036555022616</v>
      </c>
      <c r="E48" s="5">
        <v>4466.8191276440039</v>
      </c>
      <c r="F48" s="5">
        <v>28.333221651075238</v>
      </c>
      <c r="G48" s="5">
        <v>2231.9645695177969</v>
      </c>
      <c r="H48" s="5">
        <v>802.87040672033299</v>
      </c>
      <c r="I48" s="5">
        <v>444.22386122891635</v>
      </c>
      <c r="J48" s="5">
        <v>44.812170300748562</v>
      </c>
    </row>
    <row r="49" spans="1:10" ht="15.75">
      <c r="A49" s="14" t="s">
        <v>46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ht="15.75">
      <c r="A50" s="9" t="s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ht="31.5">
      <c r="A51" s="9" t="s">
        <v>48</v>
      </c>
      <c r="B51" s="5">
        <v>235.33543404139812</v>
      </c>
      <c r="C51" s="5">
        <v>219.94050896568609</v>
      </c>
      <c r="D51" s="5">
        <v>25.292888004768923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ht="15.75">
      <c r="A52" s="14" t="s">
        <v>49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ht="15.75">
      <c r="A53" s="14" t="s">
        <v>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5.75">
      <c r="A54" s="14" t="s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5.75">
      <c r="A55" s="14" t="s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ht="15.75">
      <c r="A56" s="14" t="s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7" customFormat="1" ht="15.75">
      <c r="A57" s="8" t="s">
        <v>54</v>
      </c>
      <c r="B57" s="6">
        <f>SUM(B40:B56)</f>
        <v>94598.790249118931</v>
      </c>
      <c r="C57" s="6">
        <f t="shared" ref="C57:J57" si="5">SUM(C40:C56)</f>
        <v>24594.617638286138</v>
      </c>
      <c r="D57" s="6">
        <f t="shared" si="5"/>
        <v>113499.52344328232</v>
      </c>
      <c r="E57" s="6">
        <f t="shared" si="5"/>
        <v>17746.071785403561</v>
      </c>
      <c r="F57" s="6">
        <f t="shared" si="5"/>
        <v>995.61843489121748</v>
      </c>
      <c r="G57" s="6">
        <f t="shared" si="5"/>
        <v>7921.4761167859097</v>
      </c>
      <c r="H57" s="6">
        <f t="shared" si="5"/>
        <v>2843.5182102063109</v>
      </c>
      <c r="I57" s="6">
        <f t="shared" si="5"/>
        <v>1556.9472947855579</v>
      </c>
      <c r="J57" s="6">
        <f t="shared" si="5"/>
        <v>207.09872231241411</v>
      </c>
    </row>
    <row r="58" spans="1:10" ht="15.75">
      <c r="A58" s="9" t="s">
        <v>55</v>
      </c>
      <c r="B58" s="5">
        <v>160.83069786096257</v>
      </c>
      <c r="C58" s="5">
        <v>0</v>
      </c>
      <c r="D58" s="5">
        <v>214.19684759358287</v>
      </c>
      <c r="E58" s="5">
        <v>0</v>
      </c>
      <c r="F58" s="5">
        <v>0</v>
      </c>
      <c r="G58" s="5">
        <v>16.419970588235294</v>
      </c>
      <c r="H58" s="5">
        <v>6.5957727272727267</v>
      </c>
      <c r="I58" s="5">
        <v>5.4888208556149722</v>
      </c>
      <c r="J58" s="5">
        <v>0</v>
      </c>
    </row>
    <row r="59" spans="1:10" ht="15.75">
      <c r="A59" s="9" t="s">
        <v>56</v>
      </c>
      <c r="B59" s="5">
        <v>1227.5496943435392</v>
      </c>
      <c r="C59" s="5">
        <v>10.493518941359625</v>
      </c>
      <c r="D59" s="5">
        <v>610.29878048780483</v>
      </c>
      <c r="E59" s="5">
        <v>0</v>
      </c>
      <c r="F59" s="5">
        <v>2.0980742086144262</v>
      </c>
      <c r="G59" s="5">
        <v>41.18552724442138</v>
      </c>
      <c r="H59" s="5">
        <v>16.789315516346651</v>
      </c>
      <c r="I59" s="5">
        <v>14.68966735858848</v>
      </c>
      <c r="J59" s="5">
        <v>0</v>
      </c>
    </row>
    <row r="60" spans="1:10" ht="15.75">
      <c r="A60" s="9" t="s">
        <v>57</v>
      </c>
      <c r="B60" s="5">
        <v>2153.5983914084832</v>
      </c>
      <c r="C60" s="5">
        <v>54.984797331317893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ht="15.75">
      <c r="A61" s="9" t="s">
        <v>58</v>
      </c>
      <c r="B61" s="5">
        <v>5191.9568359898867</v>
      </c>
      <c r="C61" s="5">
        <v>140.68092920743101</v>
      </c>
      <c r="D61" s="5">
        <v>5202.5064139826309</v>
      </c>
      <c r="E61" s="5">
        <v>163.72293063647356</v>
      </c>
      <c r="F61" s="5">
        <v>107.5725143453886</v>
      </c>
      <c r="G61" s="5">
        <v>173.54630647466198</v>
      </c>
      <c r="H61" s="5">
        <v>61.487056172364518</v>
      </c>
      <c r="I61" s="5">
        <v>31.532308783115315</v>
      </c>
      <c r="J61" s="5">
        <v>0</v>
      </c>
    </row>
    <row r="62" spans="1:10" ht="31.5">
      <c r="A62" s="14" t="s">
        <v>59</v>
      </c>
      <c r="B62" s="5">
        <v>0</v>
      </c>
      <c r="C62" s="5">
        <v>214.44156735840923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ht="15.75">
      <c r="A63" s="14" t="s">
        <v>60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ht="15.75">
      <c r="A64" s="21" t="s">
        <v>101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ht="15.75">
      <c r="A65" s="24" t="s">
        <v>102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ht="15.75">
      <c r="A66" s="24" t="s">
        <v>103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ht="15.75">
      <c r="A67" s="24" t="s">
        <v>104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ht="15.75">
      <c r="A68" s="25" t="s">
        <v>61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ht="15.75">
      <c r="A69" s="21" t="s">
        <v>105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ht="15.75">
      <c r="A70" s="14" t="s">
        <v>62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ht="15.75">
      <c r="A71" s="9" t="s">
        <v>63</v>
      </c>
      <c r="B71" s="5">
        <v>0</v>
      </c>
      <c r="C71" s="5">
        <v>0</v>
      </c>
      <c r="D71" s="5">
        <v>65.055968055935182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7" customFormat="1" ht="15.75">
      <c r="A72" s="10" t="s">
        <v>64</v>
      </c>
      <c r="B72" s="6">
        <f>SUM(B58:B71)</f>
        <v>8733.9356196028712</v>
      </c>
      <c r="C72" s="6">
        <f t="shared" ref="C72:J72" si="6">SUM(C58:C71)</f>
        <v>420.60081283851775</v>
      </c>
      <c r="D72" s="6">
        <f t="shared" si="6"/>
        <v>6092.0580101199539</v>
      </c>
      <c r="E72" s="6">
        <f t="shared" si="6"/>
        <v>163.72293063647356</v>
      </c>
      <c r="F72" s="6">
        <f t="shared" si="6"/>
        <v>109.67058855400302</v>
      </c>
      <c r="G72" s="6">
        <f t="shared" si="6"/>
        <v>231.15180430731866</v>
      </c>
      <c r="H72" s="6">
        <f t="shared" si="6"/>
        <v>84.872144415983897</v>
      </c>
      <c r="I72" s="6">
        <f t="shared" si="6"/>
        <v>51.710796997318766</v>
      </c>
      <c r="J72" s="6">
        <f t="shared" si="6"/>
        <v>0</v>
      </c>
    </row>
    <row r="73" spans="1:10" ht="15.75">
      <c r="A73" s="15" t="s">
        <v>65</v>
      </c>
      <c r="B73" s="5">
        <v>3758.1705335561837</v>
      </c>
      <c r="C73" s="5">
        <v>906.48300269992285</v>
      </c>
      <c r="D73" s="5">
        <v>11127.498311262534</v>
      </c>
      <c r="E73" s="5">
        <v>349.13299755721266</v>
      </c>
      <c r="F73" s="5">
        <v>22.509642581640524</v>
      </c>
      <c r="G73" s="5">
        <v>254.1732566212394</v>
      </c>
      <c r="H73" s="5">
        <v>92.148849318590891</v>
      </c>
      <c r="I73" s="5">
        <v>52.990512342504495</v>
      </c>
      <c r="J73" s="5">
        <v>6.0972994343018767</v>
      </c>
    </row>
    <row r="74" spans="1:10" ht="15.75">
      <c r="A74" s="15" t="s">
        <v>66</v>
      </c>
      <c r="B74" s="5">
        <v>1801.4090992816357</v>
      </c>
      <c r="C74" s="5">
        <v>737.77520722048257</v>
      </c>
      <c r="D74" s="5">
        <v>4902.6501197273901</v>
      </c>
      <c r="E74" s="5">
        <v>220.0792595321422</v>
      </c>
      <c r="F74" s="5">
        <v>6.6393166328974029</v>
      </c>
      <c r="G74" s="5">
        <v>182.60824277030761</v>
      </c>
      <c r="H74" s="5">
        <v>65.690246822619258</v>
      </c>
      <c r="I74" s="5">
        <v>36.520510222877142</v>
      </c>
      <c r="J74" s="5">
        <v>14.940596794989869</v>
      </c>
    </row>
    <row r="75" spans="1:10" ht="15.75">
      <c r="A75" s="15" t="s">
        <v>67</v>
      </c>
      <c r="B75" s="5">
        <v>32.170881854658944</v>
      </c>
      <c r="C75" s="5">
        <v>17.721801159161839</v>
      </c>
      <c r="D75" s="5">
        <v>91.682107891217129</v>
      </c>
      <c r="E75" s="5">
        <v>5.1983713776192602</v>
      </c>
      <c r="F75" s="5">
        <v>0.12405260811413286</v>
      </c>
      <c r="G75" s="5">
        <v>3.7097400802496656</v>
      </c>
      <c r="H75" s="5">
        <v>1.340973250111458</v>
      </c>
      <c r="I75" s="5">
        <v>0.76203744984395905</v>
      </c>
      <c r="J75" s="5">
        <v>0.17721801159161837</v>
      </c>
    </row>
    <row r="76" spans="1:10" ht="15.75">
      <c r="A76" s="15" t="s">
        <v>68</v>
      </c>
      <c r="B76" s="5">
        <v>114.62399634703198</v>
      </c>
      <c r="C76" s="5">
        <v>28.009087214611874</v>
      </c>
      <c r="D76" s="5">
        <v>128.17280958904109</v>
      </c>
      <c r="E76" s="5">
        <v>7.5700461187214616</v>
      </c>
      <c r="F76" s="5">
        <v>2.881209589041096</v>
      </c>
      <c r="G76" s="5">
        <v>7.1529228310502289</v>
      </c>
      <c r="H76" s="5">
        <v>2.5954337899543378</v>
      </c>
      <c r="I76" s="5">
        <v>1.5062785388127855</v>
      </c>
      <c r="J76" s="5">
        <v>0.7492461187214613</v>
      </c>
    </row>
    <row r="77" spans="1:10" ht="15.75">
      <c r="A77" s="15" t="s">
        <v>69</v>
      </c>
      <c r="B77" s="5">
        <v>455.89376481210763</v>
      </c>
      <c r="C77" s="5">
        <v>153.84321850546047</v>
      </c>
      <c r="D77" s="5">
        <v>1071.4038213087968</v>
      </c>
      <c r="E77" s="5">
        <v>58.17813681313956</v>
      </c>
      <c r="F77" s="5">
        <v>1.0865938601771432</v>
      </c>
      <c r="G77" s="5">
        <v>37.012103362283945</v>
      </c>
      <c r="H77" s="5">
        <v>13.310774787170004</v>
      </c>
      <c r="I77" s="5">
        <v>7.3345085561957166</v>
      </c>
      <c r="J77" s="5">
        <v>1.3354238541577093</v>
      </c>
    </row>
    <row r="78" spans="1:10" ht="15.75">
      <c r="A78" s="15" t="s">
        <v>70</v>
      </c>
      <c r="B78" s="5">
        <v>3099.9731668385239</v>
      </c>
      <c r="C78" s="5">
        <v>1393.0175036089915</v>
      </c>
      <c r="D78" s="5">
        <v>9460.1029055475356</v>
      </c>
      <c r="E78" s="5">
        <v>392.00157135491855</v>
      </c>
      <c r="F78" s="5">
        <v>28.64817488141885</v>
      </c>
      <c r="G78" s="5">
        <v>321.81354289544237</v>
      </c>
      <c r="H78" s="5">
        <v>116.97909249329759</v>
      </c>
      <c r="I78" s="5">
        <v>67.801635491854</v>
      </c>
      <c r="J78" s="5">
        <v>22.918539905135077</v>
      </c>
    </row>
    <row r="79" spans="1:10" ht="15.75">
      <c r="A79" s="15" t="s">
        <v>71</v>
      </c>
      <c r="B79" s="5">
        <v>62.822496106785323</v>
      </c>
      <c r="C79" s="5">
        <v>20.077822024471637</v>
      </c>
      <c r="D79" s="5">
        <v>167.67142825361512</v>
      </c>
      <c r="E79" s="5">
        <v>6.0656496106785314</v>
      </c>
      <c r="F79" s="5">
        <v>2.2243948832035594</v>
      </c>
      <c r="G79" s="5">
        <v>5.4368743047830925</v>
      </c>
      <c r="H79" s="5">
        <v>1.9761056729699669</v>
      </c>
      <c r="I79" s="5">
        <v>1.1465305895439377</v>
      </c>
      <c r="J79" s="5">
        <v>0.18494883203559509</v>
      </c>
    </row>
    <row r="80" spans="1:10" ht="15.75">
      <c r="A80" s="15" t="s">
        <v>72</v>
      </c>
      <c r="B80" s="5">
        <v>139.83056460674158</v>
      </c>
      <c r="C80" s="5">
        <v>36.487553370786522</v>
      </c>
      <c r="D80" s="5">
        <v>160.36439325842696</v>
      </c>
      <c r="E80" s="5">
        <v>13.588483146067416</v>
      </c>
      <c r="F80" s="5">
        <v>2.4459269662921348</v>
      </c>
      <c r="G80" s="5">
        <v>9.1797752808988768</v>
      </c>
      <c r="H80" s="5">
        <v>3.3014578651685391</v>
      </c>
      <c r="I80" s="5">
        <v>1.8319691011235955</v>
      </c>
      <c r="J80" s="5">
        <v>0.5737359550561798</v>
      </c>
    </row>
    <row r="81" spans="1:10" ht="15.75">
      <c r="A81" s="15" t="s">
        <v>73</v>
      </c>
      <c r="B81" s="5">
        <v>3412.9789760906037</v>
      </c>
      <c r="C81" s="5">
        <v>1702.5870058724831</v>
      </c>
      <c r="D81" s="5">
        <v>10606.574176174498</v>
      </c>
      <c r="E81" s="5">
        <v>780.90826048657721</v>
      </c>
      <c r="F81" s="5">
        <v>20.344693791946309</v>
      </c>
      <c r="G81" s="5">
        <v>397.02978187919467</v>
      </c>
      <c r="H81" s="5">
        <v>142.00103062080538</v>
      </c>
      <c r="I81" s="5">
        <v>76.242048238255038</v>
      </c>
      <c r="J81" s="5">
        <v>10.275919882550335</v>
      </c>
    </row>
    <row r="82" spans="1:10" s="7" customFormat="1" ht="15.75">
      <c r="A82" s="10" t="s">
        <v>74</v>
      </c>
      <c r="B82" s="6">
        <f>SUM(B73:B81)</f>
        <v>12877.873479494272</v>
      </c>
      <c r="C82" s="6">
        <f t="shared" ref="C82:J82" si="7">SUM(C73:C81)</f>
        <v>4996.0022016763724</v>
      </c>
      <c r="D82" s="6">
        <f t="shared" si="7"/>
        <v>37716.120073013051</v>
      </c>
      <c r="E82" s="6">
        <f t="shared" si="7"/>
        <v>1832.722775997077</v>
      </c>
      <c r="F82" s="6">
        <f t="shared" si="7"/>
        <v>86.904005794731162</v>
      </c>
      <c r="G82" s="6">
        <f t="shared" si="7"/>
        <v>1218.11624002545</v>
      </c>
      <c r="H82" s="6">
        <f t="shared" si="7"/>
        <v>439.34396462068742</v>
      </c>
      <c r="I82" s="6">
        <f t="shared" si="7"/>
        <v>246.1360305310107</v>
      </c>
      <c r="J82" s="6">
        <f t="shared" si="7"/>
        <v>57.25292878853972</v>
      </c>
    </row>
    <row r="83" spans="1:10" ht="31.5">
      <c r="A83" s="9" t="s">
        <v>75</v>
      </c>
      <c r="B83" s="5">
        <v>122.7129347043423</v>
      </c>
      <c r="C83" s="5">
        <v>0</v>
      </c>
      <c r="D83" s="5">
        <v>3681.3868140009217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ht="31.5">
      <c r="A84" s="14" t="s">
        <v>76</v>
      </c>
      <c r="B84" s="5">
        <v>0</v>
      </c>
      <c r="C84" s="5">
        <v>0</v>
      </c>
      <c r="D84" s="5">
        <v>1445.571954989111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ht="47.25">
      <c r="A85" s="14" t="s">
        <v>77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7" customFormat="1" ht="15.75">
      <c r="A86" s="8" t="s">
        <v>78</v>
      </c>
      <c r="B86" s="6">
        <f>SUM(B83:B85)</f>
        <v>122.7129347043423</v>
      </c>
      <c r="C86" s="6">
        <f t="shared" ref="C86:J86" si="8">SUM(C83:C85)</f>
        <v>0</v>
      </c>
      <c r="D86" s="6">
        <f t="shared" si="8"/>
        <v>5126.9587689900327</v>
      </c>
      <c r="E86" s="6">
        <f t="shared" si="8"/>
        <v>0</v>
      </c>
      <c r="F86" s="6">
        <f t="shared" si="8"/>
        <v>0</v>
      </c>
      <c r="G86" s="6">
        <f t="shared" si="8"/>
        <v>0</v>
      </c>
      <c r="H86" s="6">
        <f t="shared" si="8"/>
        <v>0</v>
      </c>
      <c r="I86" s="6">
        <f t="shared" si="8"/>
        <v>0</v>
      </c>
      <c r="J86" s="6">
        <f t="shared" si="8"/>
        <v>0</v>
      </c>
    </row>
    <row r="87" spans="1:10" s="7" customFormat="1" ht="15.75">
      <c r="A87" s="22" t="s">
        <v>106</v>
      </c>
      <c r="B87" s="6">
        <f t="shared" ref="B87:J87" si="9">B7+B13+B26+B36+B39+B57+B72+B82+B86</f>
        <v>174022.06486113806</v>
      </c>
      <c r="C87" s="6">
        <f t="shared" si="9"/>
        <v>56421.708059668628</v>
      </c>
      <c r="D87" s="6">
        <f t="shared" si="9"/>
        <v>266300.52582579973</v>
      </c>
      <c r="E87" s="6">
        <f t="shared" si="9"/>
        <v>25195.984590952845</v>
      </c>
      <c r="F87" s="6">
        <f t="shared" si="9"/>
        <v>1907.1598504082331</v>
      </c>
      <c r="G87" s="6">
        <f t="shared" si="9"/>
        <v>13892.014185629247</v>
      </c>
      <c r="H87" s="6">
        <f t="shared" si="9"/>
        <v>5001.5000979598071</v>
      </c>
      <c r="I87" s="6">
        <f t="shared" si="9"/>
        <v>2780.0076942865999</v>
      </c>
      <c r="J87" s="6">
        <f t="shared" si="9"/>
        <v>368.790560779972</v>
      </c>
    </row>
    <row r="89" spans="1:10">
      <c r="C89" s="11"/>
    </row>
  </sheetData>
  <mergeCells count="6">
    <mergeCell ref="A2:J2"/>
    <mergeCell ref="A3:A4"/>
    <mergeCell ref="B3:B4"/>
    <mergeCell ref="C3:C4"/>
    <mergeCell ref="D3:D4"/>
    <mergeCell ref="E3:J3"/>
  </mergeCells>
  <pageMargins left="0.70866141732283472" right="0.17" top="0.35433070866141736" bottom="0.27559055118110237" header="0.31496062992125984" footer="0.31496062992125984"/>
  <pageSetup paperSize="9" scale="5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80" zoomScaleNormal="80" workbookViewId="0">
      <pane xSplit="1" ySplit="4" topLeftCell="B5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5"/>
  <cols>
    <col min="1" max="1" width="70.140625" style="23" customWidth="1"/>
    <col min="2" max="10" width="22.42578125" customWidth="1"/>
  </cols>
  <sheetData>
    <row r="1" spans="1:10" ht="15.75">
      <c r="J1" s="1" t="s">
        <v>141</v>
      </c>
    </row>
    <row r="2" spans="1:10" ht="37.5" customHeight="1">
      <c r="A2" s="38" t="s">
        <v>112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40" t="s">
        <v>0</v>
      </c>
      <c r="B3" s="41" t="s">
        <v>86</v>
      </c>
      <c r="C3" s="41" t="s">
        <v>87</v>
      </c>
      <c r="D3" s="41" t="s">
        <v>88</v>
      </c>
      <c r="E3" s="42" t="s">
        <v>89</v>
      </c>
      <c r="F3" s="42"/>
      <c r="G3" s="42"/>
      <c r="H3" s="42"/>
      <c r="I3" s="42"/>
      <c r="J3" s="42"/>
    </row>
    <row r="4" spans="1:10" s="4" customFormat="1" ht="42.75">
      <c r="A4" s="40"/>
      <c r="B4" s="41"/>
      <c r="C4" s="41"/>
      <c r="D4" s="41"/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</row>
    <row r="5" spans="1:10" ht="31.5">
      <c r="A5" s="14" t="s">
        <v>7</v>
      </c>
      <c r="B5" s="5">
        <v>2086.0783926024565</v>
      </c>
      <c r="C5" s="5">
        <v>0</v>
      </c>
      <c r="D5" s="5">
        <v>5662.8449349423499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</row>
    <row r="6" spans="1:10" ht="15.75">
      <c r="A6" s="14" t="s">
        <v>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</row>
    <row r="7" spans="1:10" s="7" customFormat="1" ht="15.75">
      <c r="A7" s="8" t="s">
        <v>9</v>
      </c>
      <c r="B7" s="6">
        <f>SUM(B5:B6)</f>
        <v>2086.0783926024565</v>
      </c>
      <c r="C7" s="6">
        <f t="shared" ref="C7:J7" si="0">SUM(C5:C6)</f>
        <v>0</v>
      </c>
      <c r="D7" s="6">
        <f t="shared" si="0"/>
        <v>5662.8449349423499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</row>
    <row r="8" spans="1:10" ht="15.75">
      <c r="A8" s="14" t="s">
        <v>10</v>
      </c>
      <c r="B8" s="5">
        <v>277.75032658674803</v>
      </c>
      <c r="C8" s="5">
        <v>4550.366827341446</v>
      </c>
      <c r="D8" s="5">
        <v>10138.588090759546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0.73928706228289254</v>
      </c>
    </row>
    <row r="9" spans="1:10" ht="31.5">
      <c r="A9" s="14" t="s">
        <v>11</v>
      </c>
      <c r="B9" s="5">
        <v>0</v>
      </c>
      <c r="C9" s="5">
        <v>0</v>
      </c>
      <c r="D9" s="5">
        <v>11819.136504463409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1:10" ht="31.5">
      <c r="A10" s="14" t="s">
        <v>12</v>
      </c>
      <c r="B10" s="5">
        <v>0</v>
      </c>
      <c r="C10" s="5">
        <v>11700.896623536988</v>
      </c>
      <c r="D10" s="5">
        <v>1511.3606557272344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.75">
      <c r="A11" s="14" t="s">
        <v>13</v>
      </c>
      <c r="B11" s="5">
        <v>0</v>
      </c>
      <c r="C11" s="5">
        <v>1548.4174027453255</v>
      </c>
      <c r="D11" s="5">
        <v>1092.082343160371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ht="15.75">
      <c r="A12" s="14" t="s">
        <v>14</v>
      </c>
      <c r="B12" s="5">
        <v>476.79687672811059</v>
      </c>
      <c r="C12" s="5">
        <v>6224.9854585253461</v>
      </c>
      <c r="D12" s="5">
        <v>28567.824470046082</v>
      </c>
      <c r="E12" s="5">
        <v>0</v>
      </c>
      <c r="F12" s="5">
        <v>20.957302995391707</v>
      </c>
      <c r="G12" s="5">
        <v>186.9457822580645</v>
      </c>
      <c r="H12" s="5">
        <v>67.695634792626734</v>
      </c>
      <c r="I12" s="5">
        <v>38.982142857142854</v>
      </c>
      <c r="J12" s="5">
        <v>0</v>
      </c>
    </row>
    <row r="13" spans="1:10" s="7" customFormat="1" ht="15.75">
      <c r="A13" s="8" t="s">
        <v>15</v>
      </c>
      <c r="B13" s="6">
        <f>SUM(B8:B12)</f>
        <v>754.54720331485862</v>
      </c>
      <c r="C13" s="6">
        <f t="shared" ref="C13:J13" si="1">SUM(C8:C12)</f>
        <v>24024.666312149104</v>
      </c>
      <c r="D13" s="6">
        <f t="shared" si="1"/>
        <v>53128.992064156642</v>
      </c>
      <c r="E13" s="6">
        <f t="shared" si="1"/>
        <v>0</v>
      </c>
      <c r="F13" s="6">
        <f t="shared" si="1"/>
        <v>20.957302995391707</v>
      </c>
      <c r="G13" s="6">
        <f t="shared" si="1"/>
        <v>186.9457822580645</v>
      </c>
      <c r="H13" s="6">
        <f t="shared" si="1"/>
        <v>67.695634792626734</v>
      </c>
      <c r="I13" s="6">
        <f t="shared" si="1"/>
        <v>38.982142857142854</v>
      </c>
      <c r="J13" s="6">
        <f t="shared" si="1"/>
        <v>0.73928706228289254</v>
      </c>
    </row>
    <row r="14" spans="1:10" ht="15.75">
      <c r="A14" s="15" t="s">
        <v>16</v>
      </c>
      <c r="B14" s="5">
        <v>23227.910404624276</v>
      </c>
      <c r="C14" s="5">
        <v>5539.5423502890171</v>
      </c>
      <c r="D14" s="5">
        <v>23854.071290404623</v>
      </c>
      <c r="E14" s="5">
        <v>3391.1073024277453</v>
      </c>
      <c r="F14" s="5">
        <v>138.71722543352601</v>
      </c>
      <c r="G14" s="5">
        <v>1732.5203468208092</v>
      </c>
      <c r="H14" s="5">
        <v>622.78254335260112</v>
      </c>
      <c r="I14" s="5">
        <v>343.18063583815029</v>
      </c>
      <c r="J14" s="5">
        <v>68.156396763005773</v>
      </c>
    </row>
    <row r="15" spans="1:10" ht="15.75">
      <c r="A15" s="15" t="s">
        <v>17</v>
      </c>
      <c r="B15" s="5">
        <v>2753.5588405572757</v>
      </c>
      <c r="C15" s="5">
        <v>1217.015496904025</v>
      </c>
      <c r="D15" s="5">
        <v>6300.8254643962855</v>
      </c>
      <c r="E15" s="5">
        <v>597.42120760233911</v>
      </c>
      <c r="F15" s="5">
        <v>57.648090815273484</v>
      </c>
      <c r="G15" s="5">
        <v>292.42880959752324</v>
      </c>
      <c r="H15" s="5">
        <v>103.59435827313382</v>
      </c>
      <c r="I15" s="5">
        <v>52.967509287925701</v>
      </c>
      <c r="J15" s="5">
        <v>7.3907808737530107</v>
      </c>
    </row>
    <row r="16" spans="1:10" ht="15.75">
      <c r="A16" s="15" t="s">
        <v>18</v>
      </c>
      <c r="B16" s="5">
        <v>18128.304732918197</v>
      </c>
      <c r="C16" s="5">
        <v>3931.1803882965119</v>
      </c>
      <c r="D16" s="5">
        <v>12901.061073104154</v>
      </c>
      <c r="E16" s="5">
        <v>2185.0801711166087</v>
      </c>
      <c r="F16" s="5">
        <v>585.79665222212748</v>
      </c>
      <c r="G16" s="5">
        <v>1166.6849782478889</v>
      </c>
      <c r="H16" s="5">
        <v>427.68726827603854</v>
      </c>
      <c r="I16" s="5">
        <v>258.52678495265718</v>
      </c>
      <c r="J16" s="5">
        <v>131.35222997526233</v>
      </c>
    </row>
    <row r="17" spans="1:10" ht="31.5">
      <c r="A17" s="14" t="s">
        <v>19</v>
      </c>
      <c r="B17" s="5">
        <v>7141.417286637482</v>
      </c>
      <c r="C17" s="5">
        <v>295.47903311631376</v>
      </c>
      <c r="D17" s="5">
        <v>1329.6529897174325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15.75">
      <c r="A18" s="14" t="s">
        <v>20</v>
      </c>
      <c r="B18" s="5">
        <v>6842.8375027491475</v>
      </c>
      <c r="C18" s="5">
        <v>3993.8343634479284</v>
      </c>
      <c r="D18" s="5">
        <v>137.69354500317846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ht="15.75">
      <c r="A19" s="24" t="s">
        <v>96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15.75">
      <c r="A20" s="14" t="s">
        <v>21</v>
      </c>
      <c r="B20" s="5">
        <v>17.72870652956577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ht="15.75">
      <c r="A21" s="24" t="s">
        <v>97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ht="15.75">
      <c r="A22" s="24" t="s">
        <v>98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ht="15.75">
      <c r="A23" s="24" t="s">
        <v>99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ht="15.75">
      <c r="A24" s="14" t="s">
        <v>22</v>
      </c>
      <c r="B24" s="5">
        <v>0</v>
      </c>
      <c r="C24" s="5">
        <v>0</v>
      </c>
      <c r="D24" s="5">
        <v>4.2172880961407904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15.75">
      <c r="A25" s="21" t="s">
        <v>100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7" customFormat="1" ht="15.75">
      <c r="A26" s="8" t="s">
        <v>23</v>
      </c>
      <c r="B26" s="6">
        <f>SUM(B14:B24)</f>
        <v>58111.757474015947</v>
      </c>
      <c r="C26" s="6">
        <f t="shared" ref="C26:J26" si="2">SUM(C14:C24)</f>
        <v>14977.051632053795</v>
      </c>
      <c r="D26" s="6">
        <f t="shared" si="2"/>
        <v>44527.521650721821</v>
      </c>
      <c r="E26" s="6">
        <f t="shared" si="2"/>
        <v>6173.608681146693</v>
      </c>
      <c r="F26" s="6">
        <f t="shared" si="2"/>
        <v>782.16196847092692</v>
      </c>
      <c r="G26" s="6">
        <f t="shared" si="2"/>
        <v>3191.6341346662211</v>
      </c>
      <c r="H26" s="6">
        <f t="shared" si="2"/>
        <v>1154.0641699017735</v>
      </c>
      <c r="I26" s="6">
        <f t="shared" si="2"/>
        <v>654.67493007873315</v>
      </c>
      <c r="J26" s="6">
        <f t="shared" si="2"/>
        <v>206.89940761202112</v>
      </c>
    </row>
    <row r="27" spans="1:10" ht="15.75">
      <c r="A27" s="15" t="s">
        <v>24</v>
      </c>
      <c r="B27" s="5">
        <v>70.607632686980608</v>
      </c>
      <c r="C27" s="5">
        <v>22.718144044321331</v>
      </c>
      <c r="D27" s="5">
        <v>121.86645207756233</v>
      </c>
      <c r="E27" s="5">
        <v>10.953309141274239</v>
      </c>
      <c r="F27" s="5">
        <v>1.9894587257617729</v>
      </c>
      <c r="G27" s="5">
        <v>5.5047240997229911</v>
      </c>
      <c r="H27" s="5">
        <v>2.0231152354570638</v>
      </c>
      <c r="I27" s="5">
        <v>1.2415662049861496</v>
      </c>
      <c r="J27" s="5">
        <v>0.42254626038781168</v>
      </c>
    </row>
    <row r="28" spans="1:10" ht="15.75">
      <c r="A28" s="15" t="s">
        <v>25</v>
      </c>
      <c r="B28" s="5">
        <v>782.94077059822234</v>
      </c>
      <c r="C28" s="5">
        <v>297.34555397982626</v>
      </c>
      <c r="D28" s="5">
        <v>1189.8713672226106</v>
      </c>
      <c r="E28" s="5">
        <v>147.97692679516629</v>
      </c>
      <c r="F28" s="5">
        <v>1.4430272645560771</v>
      </c>
      <c r="G28" s="5">
        <v>69.801458104464203</v>
      </c>
      <c r="H28" s="5">
        <v>25.328576051133528</v>
      </c>
      <c r="I28" s="5">
        <v>14.635270947767902</v>
      </c>
      <c r="J28" s="5">
        <v>3.0403443523419558</v>
      </c>
    </row>
    <row r="29" spans="1:10" ht="15.75">
      <c r="A29" s="14" t="s">
        <v>26</v>
      </c>
      <c r="B29" s="5">
        <v>22573.180855213675</v>
      </c>
      <c r="C29" s="5">
        <v>3944.198652820513</v>
      </c>
      <c r="D29" s="5">
        <v>30770.594036666665</v>
      </c>
      <c r="E29" s="5">
        <v>0</v>
      </c>
      <c r="F29" s="5">
        <v>577.1362176923077</v>
      </c>
      <c r="G29" s="5">
        <v>2373.3821148717948</v>
      </c>
      <c r="H29" s="5">
        <v>861.21690170940167</v>
      </c>
      <c r="I29" s="5">
        <v>497.14059854700849</v>
      </c>
      <c r="J29" s="5">
        <v>0</v>
      </c>
    </row>
    <row r="30" spans="1:10" ht="15.75">
      <c r="A30" s="15" t="s">
        <v>27</v>
      </c>
      <c r="B30" s="5">
        <v>117.85652102225886</v>
      </c>
      <c r="C30" s="5">
        <v>54.023050288540801</v>
      </c>
      <c r="D30" s="5">
        <v>312.54717230008242</v>
      </c>
      <c r="E30" s="5">
        <v>17.106380873866446</v>
      </c>
      <c r="F30" s="5">
        <v>0.61830173124484744</v>
      </c>
      <c r="G30" s="5">
        <v>12.415498763396537</v>
      </c>
      <c r="H30" s="5">
        <v>4.5919538334707335</v>
      </c>
      <c r="I30" s="5">
        <v>2.8854410552349545</v>
      </c>
      <c r="J30" s="5">
        <v>0.44517724649629015</v>
      </c>
    </row>
    <row r="31" spans="1:10" ht="15.75">
      <c r="A31" s="15" t="s">
        <v>28</v>
      </c>
      <c r="B31" s="5">
        <v>4571.8174121405746</v>
      </c>
      <c r="C31" s="5">
        <v>1457.0895623003194</v>
      </c>
      <c r="D31" s="5">
        <v>6043.1036319488821</v>
      </c>
      <c r="E31" s="5">
        <v>489.77733738019168</v>
      </c>
      <c r="F31" s="5">
        <v>66.610564217252403</v>
      </c>
      <c r="G31" s="5">
        <v>309.7845258785942</v>
      </c>
      <c r="H31" s="5">
        <v>113.38224728434504</v>
      </c>
      <c r="I31" s="5">
        <v>68.323801916932908</v>
      </c>
      <c r="J31" s="5">
        <v>13.958626198083067</v>
      </c>
    </row>
    <row r="32" spans="1:10" ht="15.75">
      <c r="A32" s="15" t="s">
        <v>29</v>
      </c>
      <c r="B32" s="5">
        <v>2994.5741136315451</v>
      </c>
      <c r="C32" s="5">
        <v>1460.8861564553742</v>
      </c>
      <c r="D32" s="5">
        <v>8734.880836548653</v>
      </c>
      <c r="E32" s="5">
        <v>438.26584693661226</v>
      </c>
      <c r="F32" s="5">
        <v>10.226203095187619</v>
      </c>
      <c r="G32" s="5">
        <v>313.84801653593382</v>
      </c>
      <c r="H32" s="5">
        <v>113.94912020351919</v>
      </c>
      <c r="I32" s="5">
        <v>65.982384142463431</v>
      </c>
      <c r="J32" s="5">
        <v>5.1131015475938097</v>
      </c>
    </row>
    <row r="33" spans="1:10" ht="15.75">
      <c r="A33" s="15" t="s">
        <v>30</v>
      </c>
      <c r="B33" s="5">
        <v>117.31548264642083</v>
      </c>
      <c r="C33" s="5">
        <v>45.062769522776577</v>
      </c>
      <c r="D33" s="5">
        <v>167.55754989154016</v>
      </c>
      <c r="E33" s="5">
        <v>13.126763286334057</v>
      </c>
      <c r="F33" s="5">
        <v>0.64377792841648585</v>
      </c>
      <c r="G33" s="5">
        <v>9.1822803687635588</v>
      </c>
      <c r="H33" s="5">
        <v>3.2831480477223431</v>
      </c>
      <c r="I33" s="5">
        <v>1.7615230477223427</v>
      </c>
      <c r="J33" s="5">
        <v>0.14045553145336226</v>
      </c>
    </row>
    <row r="34" spans="1:10" ht="15.75">
      <c r="A34" s="15" t="s">
        <v>31</v>
      </c>
      <c r="B34" s="5">
        <v>627.95547553722179</v>
      </c>
      <c r="C34" s="5">
        <v>257.25666337298543</v>
      </c>
      <c r="D34" s="5">
        <v>964.46674328472761</v>
      </c>
      <c r="E34" s="5">
        <v>60.185009689178827</v>
      </c>
      <c r="F34" s="5">
        <v>9.272572045280123</v>
      </c>
      <c r="G34" s="5">
        <v>49.967670759785115</v>
      </c>
      <c r="H34" s="5">
        <v>18.475441289332309</v>
      </c>
      <c r="I34" s="5">
        <v>11.652124904067536</v>
      </c>
      <c r="J34" s="5">
        <v>0.4198963929393707</v>
      </c>
    </row>
    <row r="35" spans="1:10" ht="15.75">
      <c r="A35" s="9" t="s">
        <v>32</v>
      </c>
      <c r="B35" s="5">
        <v>0</v>
      </c>
      <c r="C35" s="5">
        <v>0</v>
      </c>
      <c r="D35" s="5">
        <v>679.59982600980345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7" customFormat="1" ht="15.75">
      <c r="A36" s="10" t="s">
        <v>33</v>
      </c>
      <c r="B36" s="6">
        <f>SUM(B27:B35)</f>
        <v>31856.2482634769</v>
      </c>
      <c r="C36" s="6">
        <f t="shared" ref="C36:J36" si="3">SUM(C27:C35)</f>
        <v>7538.5805527846569</v>
      </c>
      <c r="D36" s="6">
        <f t="shared" si="3"/>
        <v>48984.487615950529</v>
      </c>
      <c r="E36" s="6">
        <f t="shared" si="3"/>
        <v>1177.3915741026237</v>
      </c>
      <c r="F36" s="6">
        <f t="shared" si="3"/>
        <v>667.94012270000712</v>
      </c>
      <c r="G36" s="6">
        <f t="shared" si="3"/>
        <v>3143.8862893824553</v>
      </c>
      <c r="H36" s="6">
        <f t="shared" si="3"/>
        <v>1142.2505036543819</v>
      </c>
      <c r="I36" s="6">
        <f t="shared" si="3"/>
        <v>663.62271076618379</v>
      </c>
      <c r="J36" s="6">
        <f t="shared" si="3"/>
        <v>23.54014752929567</v>
      </c>
    </row>
    <row r="37" spans="1:10" ht="15.75">
      <c r="A37" s="14" t="s">
        <v>34</v>
      </c>
      <c r="B37" s="5">
        <v>25162.181002276415</v>
      </c>
      <c r="C37" s="5">
        <v>4065.6359956867914</v>
      </c>
      <c r="D37" s="5">
        <v>28339.614296761829</v>
      </c>
      <c r="E37" s="5">
        <v>0</v>
      </c>
      <c r="F37" s="5">
        <v>446.54483885373213</v>
      </c>
      <c r="G37" s="5">
        <v>3080.655675245886</v>
      </c>
      <c r="H37" s="5">
        <v>1106.0027861585213</v>
      </c>
      <c r="I37" s="5">
        <v>606.27835226715752</v>
      </c>
      <c r="J37" s="5">
        <v>0</v>
      </c>
    </row>
    <row r="38" spans="1:10" ht="15.75">
      <c r="A38" s="15" t="s">
        <v>35</v>
      </c>
      <c r="B38" s="5">
        <v>4871.9420860957998</v>
      </c>
      <c r="C38" s="5">
        <v>1809.826100458039</v>
      </c>
      <c r="D38" s="5">
        <v>7435.367907072432</v>
      </c>
      <c r="E38" s="5">
        <v>602.5326458349507</v>
      </c>
      <c r="F38" s="5">
        <v>73.926945811660588</v>
      </c>
      <c r="G38" s="5">
        <v>438.85909393680612</v>
      </c>
      <c r="H38" s="5">
        <v>159.22612677587145</v>
      </c>
      <c r="I38" s="5">
        <v>91.479292058070016</v>
      </c>
      <c r="J38" s="5">
        <v>10.384248117382191</v>
      </c>
    </row>
    <row r="39" spans="1:10" s="7" customFormat="1" ht="15.75">
      <c r="A39" s="16" t="s">
        <v>36</v>
      </c>
      <c r="B39" s="6">
        <f>SUM(B37:B38)</f>
        <v>30034.123088372216</v>
      </c>
      <c r="C39" s="6">
        <f t="shared" ref="C39:J39" si="4">SUM(C37:C38)</f>
        <v>5875.4620961448309</v>
      </c>
      <c r="D39" s="6">
        <f t="shared" si="4"/>
        <v>35774.982203834261</v>
      </c>
      <c r="E39" s="6">
        <f t="shared" si="4"/>
        <v>602.5326458349507</v>
      </c>
      <c r="F39" s="6">
        <f t="shared" si="4"/>
        <v>520.47178466539276</v>
      </c>
      <c r="G39" s="6">
        <f t="shared" si="4"/>
        <v>3519.5147691826919</v>
      </c>
      <c r="H39" s="6">
        <f t="shared" si="4"/>
        <v>1265.2289129343928</v>
      </c>
      <c r="I39" s="6">
        <f t="shared" si="4"/>
        <v>697.75764432522749</v>
      </c>
      <c r="J39" s="6">
        <f t="shared" si="4"/>
        <v>10.384248117382191</v>
      </c>
    </row>
    <row r="40" spans="1:10" ht="15.75">
      <c r="A40" s="14" t="s">
        <v>37</v>
      </c>
      <c r="B40" s="5">
        <v>22686.488866659474</v>
      </c>
      <c r="C40" s="5">
        <v>4707.784265602244</v>
      </c>
      <c r="D40" s="5">
        <v>77135.401088772313</v>
      </c>
      <c r="E40" s="5">
        <v>19991.383773032529</v>
      </c>
      <c r="F40" s="5">
        <v>0</v>
      </c>
      <c r="G40" s="5">
        <v>0</v>
      </c>
      <c r="H40" s="5">
        <v>0</v>
      </c>
      <c r="I40" s="5">
        <v>0</v>
      </c>
      <c r="J40" s="5">
        <v>181.67460193376127</v>
      </c>
    </row>
    <row r="41" spans="1:10" ht="31.5">
      <c r="A41" s="14" t="s">
        <v>38</v>
      </c>
      <c r="B41" s="5">
        <v>30938.791929159775</v>
      </c>
      <c r="C41" s="5">
        <v>5395.7411603893133</v>
      </c>
      <c r="D41" s="5">
        <v>41859.578309954595</v>
      </c>
      <c r="E41" s="5">
        <v>0</v>
      </c>
      <c r="F41" s="5">
        <v>609.26140043648138</v>
      </c>
      <c r="G41" s="5">
        <v>3719.74086263156</v>
      </c>
      <c r="H41" s="5">
        <v>1341.8737371959589</v>
      </c>
      <c r="I41" s="5">
        <v>752.97792219015105</v>
      </c>
      <c r="J41" s="5">
        <v>0</v>
      </c>
    </row>
    <row r="42" spans="1:10" ht="15.75">
      <c r="A42" s="15" t="s">
        <v>39</v>
      </c>
      <c r="B42" s="5">
        <v>17652.294540291045</v>
      </c>
      <c r="C42" s="5">
        <v>3914.2847954137883</v>
      </c>
      <c r="D42" s="5">
        <v>17405.212522357782</v>
      </c>
      <c r="E42" s="5">
        <v>2104.3206325444653</v>
      </c>
      <c r="F42" s="5">
        <v>1045.7240629134205</v>
      </c>
      <c r="G42" s="5">
        <v>1134.3521480523298</v>
      </c>
      <c r="H42" s="5">
        <v>411.2101920917242</v>
      </c>
      <c r="I42" s="5">
        <v>236.17915625459355</v>
      </c>
      <c r="J42" s="5">
        <v>53.227948963692491</v>
      </c>
    </row>
    <row r="43" spans="1:10" ht="15.75">
      <c r="A43" s="15" t="s">
        <v>40</v>
      </c>
      <c r="B43" s="5">
        <v>217.20480795992208</v>
      </c>
      <c r="C43" s="5">
        <v>134.08059212357361</v>
      </c>
      <c r="D43" s="5">
        <v>346.85568883940999</v>
      </c>
      <c r="E43" s="5">
        <v>30.80843097689953</v>
      </c>
      <c r="F43" s="5">
        <v>4.443621625382689</v>
      </c>
      <c r="G43" s="5">
        <v>20.906971889785694</v>
      </c>
      <c r="H43" s="5">
        <v>7.5486174505983854</v>
      </c>
      <c r="I43" s="5">
        <v>4.2573218758697466</v>
      </c>
      <c r="J43" s="5">
        <v>0.66239910937934876</v>
      </c>
    </row>
    <row r="44" spans="1:10" ht="15.75">
      <c r="A44" s="15" t="s">
        <v>41</v>
      </c>
      <c r="B44" s="5">
        <v>2562.5308845473155</v>
      </c>
      <c r="C44" s="5">
        <v>596.46637769372239</v>
      </c>
      <c r="D44" s="5">
        <v>2906.4015135857303</v>
      </c>
      <c r="E44" s="5">
        <v>464.87577645140016</v>
      </c>
      <c r="F44" s="5">
        <v>24.288282853870978</v>
      </c>
      <c r="G44" s="5">
        <v>197.4757936981643</v>
      </c>
      <c r="H44" s="5">
        <v>70.486856716521487</v>
      </c>
      <c r="I44" s="5">
        <v>37.454828851025439</v>
      </c>
      <c r="J44" s="5">
        <v>5.4198947149252179</v>
      </c>
    </row>
    <row r="45" spans="1:10" ht="15.75">
      <c r="A45" s="15" t="s">
        <v>42</v>
      </c>
      <c r="B45" s="5">
        <v>13798.715162654473</v>
      </c>
      <c r="C45" s="5">
        <v>3734.9944888531882</v>
      </c>
      <c r="D45" s="5">
        <v>24848.672825012356</v>
      </c>
      <c r="E45" s="5">
        <v>1908.5907444142363</v>
      </c>
      <c r="F45" s="5">
        <v>47.909503213049923</v>
      </c>
      <c r="G45" s="5">
        <v>1055.1775951557092</v>
      </c>
      <c r="H45" s="5">
        <v>384.0542630004943</v>
      </c>
      <c r="I45" s="5">
        <v>224.94096020761245</v>
      </c>
      <c r="J45" s="5">
        <v>44.794216979733072</v>
      </c>
    </row>
    <row r="46" spans="1:10" ht="15.75">
      <c r="A46" s="15" t="s">
        <v>43</v>
      </c>
      <c r="B46" s="5">
        <v>1969.7870619119403</v>
      </c>
      <c r="C46" s="5">
        <v>567.28368352653752</v>
      </c>
      <c r="D46" s="5">
        <v>2067.8394682122989</v>
      </c>
      <c r="E46" s="5">
        <v>272.51598482091799</v>
      </c>
      <c r="F46" s="5">
        <v>39.232127150803137</v>
      </c>
      <c r="G46" s="5">
        <v>176.26916878931226</v>
      </c>
      <c r="H46" s="5">
        <v>62.881344804283408</v>
      </c>
      <c r="I46" s="5">
        <v>33.365471227322352</v>
      </c>
      <c r="J46" s="5">
        <v>3.4373862868430627</v>
      </c>
    </row>
    <row r="47" spans="1:10" ht="31.5">
      <c r="A47" s="9" t="s">
        <v>44</v>
      </c>
      <c r="B47" s="5">
        <v>4775.1731007078934</v>
      </c>
      <c r="C47" s="5">
        <v>1084.3830613062642</v>
      </c>
      <c r="D47" s="5">
        <v>7566.795583010552</v>
      </c>
      <c r="E47" s="5">
        <v>0</v>
      </c>
      <c r="F47" s="5">
        <v>9.1087885668492046</v>
      </c>
      <c r="G47" s="5">
        <v>274.56491251502604</v>
      </c>
      <c r="H47" s="5">
        <v>102.79918525444103</v>
      </c>
      <c r="I47" s="5">
        <v>68.099905836783762</v>
      </c>
      <c r="J47" s="5">
        <v>0</v>
      </c>
    </row>
    <row r="48" spans="1:10" ht="31.5">
      <c r="A48" s="9" t="s">
        <v>45</v>
      </c>
      <c r="B48" s="5">
        <v>18277.33183103062</v>
      </c>
      <c r="C48" s="5">
        <v>3473.8104457709164</v>
      </c>
      <c r="D48" s="5">
        <v>11343.944444977386</v>
      </c>
      <c r="E48" s="5">
        <v>3258.1808723559961</v>
      </c>
      <c r="F48" s="5">
        <v>20.666778348924765</v>
      </c>
      <c r="G48" s="5">
        <v>1628.0364304822028</v>
      </c>
      <c r="H48" s="5">
        <v>585.62859327966714</v>
      </c>
      <c r="I48" s="5">
        <v>324.02513877108373</v>
      </c>
      <c r="J48" s="5">
        <v>32.686829699251433</v>
      </c>
    </row>
    <row r="49" spans="1:10" ht="15.75">
      <c r="A49" s="14" t="s">
        <v>46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ht="15.75">
      <c r="A50" s="9" t="s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ht="31.5">
      <c r="A51" s="9" t="s">
        <v>48</v>
      </c>
      <c r="B51" s="5">
        <v>834.66256595860193</v>
      </c>
      <c r="C51" s="5">
        <v>780.0614910343138</v>
      </c>
      <c r="D51" s="5">
        <v>89.706111995231069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ht="15.75">
      <c r="A52" s="14" t="s">
        <v>49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ht="15.75">
      <c r="A53" s="14" t="s">
        <v>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5.75">
      <c r="A54" s="14" t="s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5.75">
      <c r="A55" s="14" t="s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ht="15.75">
      <c r="A56" s="14" t="s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7" customFormat="1" ht="15.75">
      <c r="A57" s="8" t="s">
        <v>54</v>
      </c>
      <c r="B57" s="6">
        <f>SUM(B40:B56)</f>
        <v>113712.98075088106</v>
      </c>
      <c r="C57" s="6">
        <f t="shared" ref="C57:J57" si="5">SUM(C40:C56)</f>
        <v>24388.89036171386</v>
      </c>
      <c r="D57" s="6">
        <f t="shared" si="5"/>
        <v>185570.40755671769</v>
      </c>
      <c r="E57" s="6">
        <f t="shared" si="5"/>
        <v>28030.676214596446</v>
      </c>
      <c r="F57" s="6">
        <f t="shared" si="5"/>
        <v>1800.6345651087825</v>
      </c>
      <c r="G57" s="6">
        <f t="shared" si="5"/>
        <v>8206.5238832140894</v>
      </c>
      <c r="H57" s="6">
        <f t="shared" si="5"/>
        <v>2966.4827897936889</v>
      </c>
      <c r="I57" s="6">
        <f t="shared" si="5"/>
        <v>1681.3007052144421</v>
      </c>
      <c r="J57" s="6">
        <f t="shared" si="5"/>
        <v>321.90327768758584</v>
      </c>
    </row>
    <row r="58" spans="1:10" ht="15.75">
      <c r="A58" s="9" t="s">
        <v>55</v>
      </c>
      <c r="B58" s="5">
        <v>710.91830213903745</v>
      </c>
      <c r="C58" s="5">
        <v>0</v>
      </c>
      <c r="D58" s="5">
        <v>946.81215240641723</v>
      </c>
      <c r="E58" s="5">
        <v>0</v>
      </c>
      <c r="F58" s="5">
        <v>0</v>
      </c>
      <c r="G58" s="5">
        <v>72.581029411764717</v>
      </c>
      <c r="H58" s="5">
        <v>29.155227272727274</v>
      </c>
      <c r="I58" s="5">
        <v>24.262179144385026</v>
      </c>
      <c r="J58" s="5">
        <v>0</v>
      </c>
    </row>
    <row r="59" spans="1:10" ht="15.75">
      <c r="A59" s="9" t="s">
        <v>56</v>
      </c>
      <c r="B59" s="5">
        <v>1112.201305656461</v>
      </c>
      <c r="C59" s="5">
        <v>9.5074810586403729</v>
      </c>
      <c r="D59" s="5">
        <v>552.95121951219517</v>
      </c>
      <c r="E59" s="5">
        <v>0</v>
      </c>
      <c r="F59" s="5">
        <v>1.9009257913855733</v>
      </c>
      <c r="G59" s="5">
        <v>37.315472755578625</v>
      </c>
      <c r="H59" s="5">
        <v>15.211684483653347</v>
      </c>
      <c r="I59" s="5">
        <v>13.309332641411523</v>
      </c>
      <c r="J59" s="5">
        <v>0</v>
      </c>
    </row>
    <row r="60" spans="1:10" ht="15.75">
      <c r="A60" s="9" t="s">
        <v>57</v>
      </c>
      <c r="B60" s="5">
        <v>7638.1526085915166</v>
      </c>
      <c r="C60" s="5">
        <v>195.01420266868209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ht="15.75">
      <c r="A61" s="9" t="s">
        <v>58</v>
      </c>
      <c r="B61" s="5">
        <v>5510.7921640101122</v>
      </c>
      <c r="C61" s="5">
        <v>149.32007079256894</v>
      </c>
      <c r="D61" s="5">
        <v>5521.9895860173674</v>
      </c>
      <c r="E61" s="5">
        <v>173.77706936352641</v>
      </c>
      <c r="F61" s="5">
        <v>114.17848565461141</v>
      </c>
      <c r="G61" s="5">
        <v>184.203693525338</v>
      </c>
      <c r="H61" s="5">
        <v>65.262943827635482</v>
      </c>
      <c r="I61" s="5">
        <v>33.468691216884686</v>
      </c>
      <c r="J61" s="5">
        <v>0</v>
      </c>
    </row>
    <row r="62" spans="1:10" ht="31.5">
      <c r="A62" s="14" t="s">
        <v>59</v>
      </c>
      <c r="B62" s="5">
        <v>0</v>
      </c>
      <c r="C62" s="5">
        <v>760.55843264159068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ht="15.75">
      <c r="A63" s="14" t="s">
        <v>60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ht="15.75">
      <c r="A64" s="21" t="s">
        <v>101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ht="15.75">
      <c r="A65" s="24" t="s">
        <v>102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ht="15.75">
      <c r="A66" s="24" t="s">
        <v>103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ht="15.75">
      <c r="A67" s="24" t="s">
        <v>104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ht="15.75">
      <c r="A68" s="25" t="s">
        <v>61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ht="15.75">
      <c r="A69" s="21" t="s">
        <v>105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ht="15.75">
      <c r="A70" s="14" t="s">
        <v>62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ht="15.75">
      <c r="A71" s="9" t="s">
        <v>63</v>
      </c>
      <c r="B71" s="5">
        <v>0</v>
      </c>
      <c r="C71" s="5">
        <v>0</v>
      </c>
      <c r="D71" s="5">
        <v>47.453031944064826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7" customFormat="1" ht="15.75">
      <c r="A72" s="10" t="s">
        <v>64</v>
      </c>
      <c r="B72" s="6">
        <f>SUM(B58:B71)</f>
        <v>14972.064380397127</v>
      </c>
      <c r="C72" s="6">
        <f t="shared" ref="C72:J72" si="6">SUM(C58:C71)</f>
        <v>1114.4001871614821</v>
      </c>
      <c r="D72" s="6">
        <f t="shared" si="6"/>
        <v>7069.2059898800444</v>
      </c>
      <c r="E72" s="6">
        <f t="shared" si="6"/>
        <v>173.77706936352641</v>
      </c>
      <c r="F72" s="6">
        <f t="shared" si="6"/>
        <v>116.07941144599698</v>
      </c>
      <c r="G72" s="6">
        <f t="shared" si="6"/>
        <v>294.10019569268132</v>
      </c>
      <c r="H72" s="6">
        <f t="shared" si="6"/>
        <v>109.6298555840161</v>
      </c>
      <c r="I72" s="6">
        <f t="shared" si="6"/>
        <v>71.040203002681238</v>
      </c>
      <c r="J72" s="6">
        <f t="shared" si="6"/>
        <v>0</v>
      </c>
    </row>
    <row r="73" spans="1:10" ht="15.75">
      <c r="A73" s="15" t="s">
        <v>65</v>
      </c>
      <c r="B73" s="5">
        <v>248.82746644381587</v>
      </c>
      <c r="C73" s="5">
        <v>60.017997300077141</v>
      </c>
      <c r="D73" s="5">
        <v>736.74868873746459</v>
      </c>
      <c r="E73" s="5">
        <v>23.116002442787352</v>
      </c>
      <c r="F73" s="5">
        <v>1.4903574183594754</v>
      </c>
      <c r="G73" s="5">
        <v>16.828743378760606</v>
      </c>
      <c r="H73" s="5">
        <v>6.101150681409103</v>
      </c>
      <c r="I73" s="5">
        <v>3.5084876574955</v>
      </c>
      <c r="J73" s="5">
        <v>0.40370056569812285</v>
      </c>
    </row>
    <row r="74" spans="1:10" ht="15.75">
      <c r="A74" s="15" t="s">
        <v>66</v>
      </c>
      <c r="B74" s="5">
        <v>97.590900718364338</v>
      </c>
      <c r="C74" s="5">
        <v>39.968792779517401</v>
      </c>
      <c r="D74" s="5">
        <v>265.59988027261005</v>
      </c>
      <c r="E74" s="5">
        <v>11.922740467857802</v>
      </c>
      <c r="F74" s="5">
        <v>0.35968336710259713</v>
      </c>
      <c r="G74" s="5">
        <v>9.8927572296923927</v>
      </c>
      <c r="H74" s="5">
        <v>3.558753177380733</v>
      </c>
      <c r="I74" s="5">
        <v>1.9784897771228589</v>
      </c>
      <c r="J74" s="5">
        <v>0.80940320501013074</v>
      </c>
    </row>
    <row r="75" spans="1:10" ht="15.75">
      <c r="A75" s="15" t="s">
        <v>67</v>
      </c>
      <c r="B75" s="5">
        <v>1329.3251181453411</v>
      </c>
      <c r="C75" s="5">
        <v>732.27819884083817</v>
      </c>
      <c r="D75" s="5">
        <v>3788.3738921087834</v>
      </c>
      <c r="E75" s="5">
        <v>214.80062862238074</v>
      </c>
      <c r="F75" s="5">
        <v>5.1259473918858669</v>
      </c>
      <c r="G75" s="5">
        <v>153.28925991975032</v>
      </c>
      <c r="H75" s="5">
        <v>55.410026749888544</v>
      </c>
      <c r="I75" s="5">
        <v>31.487962550156041</v>
      </c>
      <c r="J75" s="5">
        <v>7.3227819884083818</v>
      </c>
    </row>
    <row r="76" spans="1:10" ht="15.75">
      <c r="A76" s="15" t="s">
        <v>68</v>
      </c>
      <c r="B76" s="5">
        <v>3595.1280036529683</v>
      </c>
      <c r="C76" s="5">
        <v>878.49191278538808</v>
      </c>
      <c r="D76" s="5">
        <v>4020.0801904109585</v>
      </c>
      <c r="E76" s="5">
        <v>237.43095388127853</v>
      </c>
      <c r="F76" s="5">
        <v>90.367790410958904</v>
      </c>
      <c r="G76" s="5">
        <v>224.34807716894977</v>
      </c>
      <c r="H76" s="5">
        <v>81.404566210045658</v>
      </c>
      <c r="I76" s="5">
        <v>47.243721461187214</v>
      </c>
      <c r="J76" s="5">
        <v>23.49975388127854</v>
      </c>
    </row>
    <row r="77" spans="1:10" ht="15.75">
      <c r="A77" s="15" t="s">
        <v>69</v>
      </c>
      <c r="B77" s="5">
        <v>4578.853235187893</v>
      </c>
      <c r="C77" s="5">
        <v>1545.1527814945396</v>
      </c>
      <c r="D77" s="5">
        <v>10760.842178691202</v>
      </c>
      <c r="E77" s="5">
        <v>584.32286318686045</v>
      </c>
      <c r="F77" s="5">
        <v>10.913406139822857</v>
      </c>
      <c r="G77" s="5">
        <v>371.73789663771606</v>
      </c>
      <c r="H77" s="5">
        <v>133.68922521283</v>
      </c>
      <c r="I77" s="5">
        <v>73.665491443804285</v>
      </c>
      <c r="J77" s="5">
        <v>13.412576145842293</v>
      </c>
    </row>
    <row r="78" spans="1:10" ht="15.75">
      <c r="A78" s="15" t="s">
        <v>70</v>
      </c>
      <c r="B78" s="5">
        <v>146.27883316147663</v>
      </c>
      <c r="C78" s="5">
        <v>65.732496391008453</v>
      </c>
      <c r="D78" s="5">
        <v>446.39509445246443</v>
      </c>
      <c r="E78" s="5">
        <v>18.497428645081463</v>
      </c>
      <c r="F78" s="5">
        <v>1.3518251185811507</v>
      </c>
      <c r="G78" s="5">
        <v>15.185457104557642</v>
      </c>
      <c r="H78" s="5">
        <v>5.5199075067024124</v>
      </c>
      <c r="I78" s="5">
        <v>3.1993645081460098</v>
      </c>
      <c r="J78" s="5">
        <v>1.0814600948649207</v>
      </c>
    </row>
    <row r="79" spans="1:10" ht="15.75">
      <c r="A79" s="15" t="s">
        <v>71</v>
      </c>
      <c r="B79" s="5">
        <v>2909.6735038932147</v>
      </c>
      <c r="C79" s="5">
        <v>929.92017797552842</v>
      </c>
      <c r="D79" s="5">
        <v>7765.8345717463844</v>
      </c>
      <c r="E79" s="5">
        <v>280.93535038932146</v>
      </c>
      <c r="F79" s="5">
        <v>103.02460511679644</v>
      </c>
      <c r="G79" s="5">
        <v>251.81312569521691</v>
      </c>
      <c r="H79" s="5">
        <v>91.52489432703004</v>
      </c>
      <c r="I79" s="5">
        <v>53.102469410456052</v>
      </c>
      <c r="J79" s="5">
        <v>8.5660511679644031</v>
      </c>
    </row>
    <row r="80" spans="1:10" ht="15.75">
      <c r="A80" s="15" t="s">
        <v>72</v>
      </c>
      <c r="B80" s="5">
        <v>3333.1704353932582</v>
      </c>
      <c r="C80" s="5">
        <v>869.76144662921342</v>
      </c>
      <c r="D80" s="5">
        <v>3822.6396067415726</v>
      </c>
      <c r="E80" s="5">
        <v>323.9115168539326</v>
      </c>
      <c r="F80" s="5">
        <v>58.304073033707866</v>
      </c>
      <c r="G80" s="5">
        <v>218.82022471910111</v>
      </c>
      <c r="H80" s="5">
        <v>78.697542134831451</v>
      </c>
      <c r="I80" s="5">
        <v>43.6690308988764</v>
      </c>
      <c r="J80" s="5">
        <v>13.676264044943819</v>
      </c>
    </row>
    <row r="81" spans="1:10" ht="15.75">
      <c r="A81" s="15" t="s">
        <v>73</v>
      </c>
      <c r="B81" s="5">
        <v>739.02402390939585</v>
      </c>
      <c r="C81" s="5">
        <v>368.66699412751677</v>
      </c>
      <c r="D81" s="5">
        <v>2296.6778238255033</v>
      </c>
      <c r="E81" s="5">
        <v>169.0927395134228</v>
      </c>
      <c r="F81" s="5">
        <v>4.4053062080536911</v>
      </c>
      <c r="G81" s="5">
        <v>85.97021812080537</v>
      </c>
      <c r="H81" s="5">
        <v>30.747969379194629</v>
      </c>
      <c r="I81" s="5">
        <v>16.508951761744967</v>
      </c>
      <c r="J81" s="5">
        <v>2.2250801174496644</v>
      </c>
    </row>
    <row r="82" spans="1:10" s="7" customFormat="1" ht="15.75">
      <c r="A82" s="10" t="s">
        <v>74</v>
      </c>
      <c r="B82" s="6">
        <f>SUM(B73:B81)</f>
        <v>16977.871520505727</v>
      </c>
      <c r="C82" s="6">
        <f t="shared" ref="C82:J82" si="7">SUM(C73:C81)</f>
        <v>5489.990798323628</v>
      </c>
      <c r="D82" s="6">
        <f t="shared" si="7"/>
        <v>33903.191926986947</v>
      </c>
      <c r="E82" s="6">
        <f t="shared" si="7"/>
        <v>1864.0302240029234</v>
      </c>
      <c r="F82" s="6">
        <f t="shared" si="7"/>
        <v>275.34299420526884</v>
      </c>
      <c r="G82" s="6">
        <f t="shared" si="7"/>
        <v>1347.8857599745502</v>
      </c>
      <c r="H82" s="6">
        <f t="shared" si="7"/>
        <v>486.65403537931252</v>
      </c>
      <c r="I82" s="6">
        <f t="shared" si="7"/>
        <v>274.36396946898935</v>
      </c>
      <c r="J82" s="6">
        <f t="shared" si="7"/>
        <v>70.99707121146028</v>
      </c>
    </row>
    <row r="83" spans="1:10" ht="31.5">
      <c r="A83" s="9" t="s">
        <v>75</v>
      </c>
      <c r="B83" s="5">
        <v>177.2870652956577</v>
      </c>
      <c r="C83" s="5">
        <v>0</v>
      </c>
      <c r="D83" s="5">
        <v>5318.6101859990777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ht="31.5">
      <c r="A84" s="14" t="s">
        <v>76</v>
      </c>
      <c r="B84" s="5">
        <v>0</v>
      </c>
      <c r="C84" s="5">
        <v>0</v>
      </c>
      <c r="D84" s="5">
        <v>1054.4270450108891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ht="47.25">
      <c r="A85" s="14" t="s">
        <v>77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7" customFormat="1" ht="15.75">
      <c r="A86" s="8" t="s">
        <v>78</v>
      </c>
      <c r="B86" s="6">
        <f>SUM(B83:B85)</f>
        <v>177.2870652956577</v>
      </c>
      <c r="C86" s="6">
        <f t="shared" ref="C86:J86" si="8">SUM(C83:C85)</f>
        <v>0</v>
      </c>
      <c r="D86" s="6">
        <f t="shared" si="8"/>
        <v>6373.0372310099665</v>
      </c>
      <c r="E86" s="6">
        <f t="shared" si="8"/>
        <v>0</v>
      </c>
      <c r="F86" s="6">
        <f t="shared" si="8"/>
        <v>0</v>
      </c>
      <c r="G86" s="6">
        <f t="shared" si="8"/>
        <v>0</v>
      </c>
      <c r="H86" s="6">
        <f t="shared" si="8"/>
        <v>0</v>
      </c>
      <c r="I86" s="6">
        <f t="shared" si="8"/>
        <v>0</v>
      </c>
      <c r="J86" s="6">
        <f t="shared" si="8"/>
        <v>0</v>
      </c>
    </row>
    <row r="87" spans="1:10" s="7" customFormat="1" ht="15.75">
      <c r="A87" s="22" t="s">
        <v>106</v>
      </c>
      <c r="B87" s="6">
        <f t="shared" ref="B87:J87" si="9">B7+B13+B26+B36+B39+B57+B72+B82+B86</f>
        <v>268682.95813886198</v>
      </c>
      <c r="C87" s="6">
        <f t="shared" si="9"/>
        <v>83409.041940331372</v>
      </c>
      <c r="D87" s="6">
        <f t="shared" si="9"/>
        <v>420994.67117420025</v>
      </c>
      <c r="E87" s="6">
        <f t="shared" si="9"/>
        <v>38022.016409047166</v>
      </c>
      <c r="F87" s="6">
        <f t="shared" si="9"/>
        <v>4183.5881495917665</v>
      </c>
      <c r="G87" s="6">
        <f t="shared" si="9"/>
        <v>19890.490814370751</v>
      </c>
      <c r="H87" s="6">
        <f t="shared" si="9"/>
        <v>7192.0059020401914</v>
      </c>
      <c r="I87" s="6">
        <f t="shared" si="9"/>
        <v>4081.7423057134001</v>
      </c>
      <c r="J87" s="6">
        <f t="shared" si="9"/>
        <v>634.46343922002802</v>
      </c>
    </row>
    <row r="89" spans="1:10">
      <c r="C89" s="11"/>
    </row>
  </sheetData>
  <mergeCells count="6">
    <mergeCell ref="A2:J2"/>
    <mergeCell ref="A3:A4"/>
    <mergeCell ref="B3:B4"/>
    <mergeCell ref="C3:C4"/>
    <mergeCell ref="D3:D4"/>
    <mergeCell ref="E3:J3"/>
  </mergeCells>
  <pageMargins left="0.70866141732283472" right="0.2" top="0.35433070866141736" bottom="0.27559055118110237" header="0.31496062992125984" footer="0.31496062992125984"/>
  <pageSetup paperSize="9"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>
      <selection activeCell="G1" sqref="G1"/>
    </sheetView>
  </sheetViews>
  <sheetFormatPr defaultRowHeight="15"/>
  <cols>
    <col min="1" max="1" width="69.7109375" customWidth="1"/>
    <col min="2" max="2" width="11.5703125" customWidth="1"/>
    <col min="3" max="3" width="12.42578125" style="12" customWidth="1"/>
    <col min="4" max="4" width="13.85546875" style="12" customWidth="1"/>
  </cols>
  <sheetData>
    <row r="1" spans="1:8">
      <c r="C1" s="45" t="s">
        <v>142</v>
      </c>
      <c r="D1" s="45"/>
      <c r="G1" s="27"/>
      <c r="H1" s="27"/>
    </row>
    <row r="2" spans="1:8" ht="32.25" customHeight="1">
      <c r="A2" s="46" t="s">
        <v>113</v>
      </c>
      <c r="B2" s="46"/>
      <c r="C2" s="46"/>
      <c r="D2" s="46"/>
    </row>
    <row r="3" spans="1:8" ht="45">
      <c r="A3" s="28" t="s">
        <v>0</v>
      </c>
      <c r="B3" s="28">
        <v>2019</v>
      </c>
      <c r="C3" s="29" t="s">
        <v>114</v>
      </c>
      <c r="D3" s="29" t="s">
        <v>115</v>
      </c>
    </row>
    <row r="4" spans="1:8" ht="34.5" customHeight="1">
      <c r="A4" s="30" t="s">
        <v>116</v>
      </c>
      <c r="B4" s="31">
        <f>SUM(C4:D4)</f>
        <v>6260.0039999999999</v>
      </c>
      <c r="C4" s="31">
        <v>1376.8257122358063</v>
      </c>
      <c r="D4" s="31">
        <v>4883.1782877641936</v>
      </c>
    </row>
    <row r="5" spans="1:8">
      <c r="A5" s="32" t="s">
        <v>97</v>
      </c>
      <c r="B5" s="31">
        <f t="shared" ref="B5:B25" si="0">SUM(C5:D5)</f>
        <v>420</v>
      </c>
      <c r="C5" s="31">
        <v>75.39146114639999</v>
      </c>
      <c r="D5" s="31">
        <v>344.60853885360001</v>
      </c>
    </row>
    <row r="6" spans="1:8">
      <c r="A6" s="32" t="s">
        <v>13</v>
      </c>
      <c r="B6" s="31">
        <f t="shared" si="0"/>
        <v>8464.9919999999984</v>
      </c>
      <c r="C6" s="31">
        <v>1861.79092528861</v>
      </c>
      <c r="D6" s="31">
        <v>6603.2010747113882</v>
      </c>
    </row>
    <row r="7" spans="1:8">
      <c r="A7" s="32" t="s">
        <v>117</v>
      </c>
      <c r="B7" s="31">
        <f t="shared" si="0"/>
        <v>399.99599999999998</v>
      </c>
      <c r="C7" s="31">
        <v>87.975147873942817</v>
      </c>
      <c r="D7" s="31">
        <v>312.02085212605715</v>
      </c>
    </row>
    <row r="8" spans="1:8">
      <c r="A8" s="32" t="s">
        <v>10</v>
      </c>
      <c r="B8" s="31">
        <f t="shared" si="0"/>
        <v>4586.0279999999993</v>
      </c>
      <c r="C8" s="31">
        <v>1875.8831817209514</v>
      </c>
      <c r="D8" s="31">
        <v>2710.1448182790477</v>
      </c>
    </row>
    <row r="9" spans="1:8">
      <c r="A9" s="32" t="s">
        <v>118</v>
      </c>
      <c r="B9" s="31">
        <f t="shared" si="0"/>
        <v>122847.99599999998</v>
      </c>
      <c r="C9" s="31">
        <v>50250.127039024344</v>
      </c>
      <c r="D9" s="31">
        <v>72597.86896097564</v>
      </c>
    </row>
    <row r="10" spans="1:8">
      <c r="A10" s="32" t="s">
        <v>41</v>
      </c>
      <c r="B10" s="31">
        <f t="shared" si="0"/>
        <v>1370.0040000000001</v>
      </c>
      <c r="C10" s="31">
        <v>1229.8991387028491</v>
      </c>
      <c r="D10" s="31">
        <v>140.10486129715096</v>
      </c>
    </row>
    <row r="11" spans="1:8">
      <c r="A11" s="32" t="s">
        <v>119</v>
      </c>
      <c r="B11" s="31">
        <f t="shared" si="0"/>
        <v>620.00400000000002</v>
      </c>
      <c r="C11" s="31">
        <v>6.0332595619579603</v>
      </c>
      <c r="D11" s="31">
        <v>613.97074043804207</v>
      </c>
    </row>
    <row r="12" spans="1:8">
      <c r="A12" s="32" t="s">
        <v>120</v>
      </c>
      <c r="B12" s="31">
        <f t="shared" si="0"/>
        <v>2712.9960000000001</v>
      </c>
      <c r="C12" s="31">
        <v>599.52786050420173</v>
      </c>
      <c r="D12" s="31">
        <v>2113.4681394957984</v>
      </c>
    </row>
    <row r="13" spans="1:8">
      <c r="A13" s="32" t="s">
        <v>43</v>
      </c>
      <c r="B13" s="31">
        <f t="shared" si="0"/>
        <v>2520</v>
      </c>
      <c r="C13" s="31">
        <v>2289.007641524146</v>
      </c>
      <c r="D13" s="31">
        <v>230.99235847585382</v>
      </c>
    </row>
    <row r="14" spans="1:8">
      <c r="A14" s="32" t="s">
        <v>121</v>
      </c>
      <c r="B14" s="31">
        <f t="shared" si="0"/>
        <v>25549.008000000002</v>
      </c>
      <c r="C14" s="31">
        <v>10450.645834882398</v>
      </c>
      <c r="D14" s="31">
        <v>15098.362165117604</v>
      </c>
    </row>
    <row r="15" spans="1:8" ht="30">
      <c r="A15" s="33" t="s">
        <v>122</v>
      </c>
      <c r="B15" s="31">
        <f t="shared" si="0"/>
        <v>469.99200000000008</v>
      </c>
      <c r="C15" s="31">
        <v>271.76301041290111</v>
      </c>
      <c r="D15" s="31">
        <v>198.22898958709897</v>
      </c>
    </row>
    <row r="16" spans="1:8">
      <c r="A16" s="32" t="s">
        <v>99</v>
      </c>
      <c r="B16" s="31">
        <f t="shared" si="0"/>
        <v>5745.9959999999992</v>
      </c>
      <c r="C16" s="31">
        <v>3322.5015974324833</v>
      </c>
      <c r="D16" s="31">
        <v>2423.4944025675163</v>
      </c>
    </row>
    <row r="17" spans="1:4">
      <c r="A17" s="32" t="s">
        <v>98</v>
      </c>
      <c r="B17" s="31">
        <f t="shared" si="0"/>
        <v>7865.0039999999999</v>
      </c>
      <c r="C17" s="31">
        <v>2510.1076595744462</v>
      </c>
      <c r="D17" s="31">
        <v>5354.8963404255537</v>
      </c>
    </row>
    <row r="18" spans="1:4">
      <c r="A18" s="32" t="s">
        <v>102</v>
      </c>
      <c r="B18" s="31">
        <f t="shared" si="0"/>
        <v>1239.9960000000001</v>
      </c>
      <c r="C18" s="31">
        <v>272.72480590580312</v>
      </c>
      <c r="D18" s="31">
        <v>967.27119409419697</v>
      </c>
    </row>
    <row r="19" spans="1:4">
      <c r="A19" s="32" t="s">
        <v>103</v>
      </c>
      <c r="B19" s="31">
        <f t="shared" si="0"/>
        <v>90</v>
      </c>
      <c r="C19" s="31">
        <v>27</v>
      </c>
      <c r="D19" s="31">
        <v>62.999999999999993</v>
      </c>
    </row>
    <row r="20" spans="1:4">
      <c r="A20" s="32" t="s">
        <v>123</v>
      </c>
      <c r="B20" s="31">
        <f t="shared" si="0"/>
        <v>18972</v>
      </c>
      <c r="C20" s="31">
        <v>7760.3659907026067</v>
      </c>
      <c r="D20" s="31">
        <v>11211.634009297391</v>
      </c>
    </row>
    <row r="21" spans="1:4">
      <c r="A21" s="32" t="s">
        <v>96</v>
      </c>
      <c r="B21" s="31">
        <f t="shared" si="0"/>
        <v>879.99599999999987</v>
      </c>
      <c r="C21" s="31">
        <v>193.54638103500582</v>
      </c>
      <c r="D21" s="31">
        <v>686.4496189649941</v>
      </c>
    </row>
    <row r="22" spans="1:4" ht="29.25" customHeight="1">
      <c r="A22" s="30" t="s">
        <v>45</v>
      </c>
      <c r="B22" s="31">
        <f t="shared" si="0"/>
        <v>5020.0079999999998</v>
      </c>
      <c r="C22" s="31">
        <v>2902.7142725341</v>
      </c>
      <c r="D22" s="31">
        <v>2117.2937274659002</v>
      </c>
    </row>
    <row r="23" spans="1:4" ht="14.25" customHeight="1">
      <c r="A23" s="30" t="s">
        <v>100</v>
      </c>
      <c r="B23" s="31">
        <f t="shared" si="0"/>
        <v>300</v>
      </c>
      <c r="C23" s="31">
        <v>122.7129347043423</v>
      </c>
      <c r="D23" s="31">
        <v>177.2870652956577</v>
      </c>
    </row>
    <row r="24" spans="1:4" ht="14.25" customHeight="1">
      <c r="A24" s="30" t="s">
        <v>124</v>
      </c>
      <c r="B24" s="31">
        <f t="shared" si="0"/>
        <v>33999.995999999999</v>
      </c>
      <c r="C24" s="31">
        <v>13907.464296986331</v>
      </c>
      <c r="D24" s="31">
        <v>20092.531703013668</v>
      </c>
    </row>
    <row r="25" spans="1:4" ht="14.25" customHeight="1">
      <c r="A25" s="30" t="s">
        <v>101</v>
      </c>
      <c r="B25" s="31">
        <f t="shared" si="0"/>
        <v>219.99599999999998</v>
      </c>
      <c r="C25" s="31">
        <v>89.987849277388293</v>
      </c>
      <c r="D25" s="31">
        <v>130.0081507226117</v>
      </c>
    </row>
    <row r="26" spans="1:4">
      <c r="A26" s="34" t="s">
        <v>79</v>
      </c>
      <c r="B26" s="31">
        <f>SUM(B4:B25)</f>
        <v>250554.01199999996</v>
      </c>
      <c r="C26" s="31">
        <f>SUM(C4:C25)</f>
        <v>101483.99600103102</v>
      </c>
      <c r="D26" s="31">
        <f>SUM(D4:D25)</f>
        <v>149070.01599896897</v>
      </c>
    </row>
    <row r="27" spans="1:4">
      <c r="A27" s="35"/>
      <c r="B27" s="35"/>
      <c r="C27" s="36"/>
      <c r="D27" s="36"/>
    </row>
    <row r="28" spans="1:4" ht="33" customHeight="1">
      <c r="A28" s="46" t="s">
        <v>125</v>
      </c>
      <c r="B28" s="46"/>
      <c r="C28" s="46"/>
      <c r="D28" s="46"/>
    </row>
    <row r="29" spans="1:4" ht="60">
      <c r="A29" s="28" t="s">
        <v>0</v>
      </c>
      <c r="B29" s="28">
        <v>2019</v>
      </c>
      <c r="C29" s="29" t="s">
        <v>126</v>
      </c>
      <c r="D29" s="29" t="s">
        <v>115</v>
      </c>
    </row>
    <row r="30" spans="1:4">
      <c r="A30" s="32" t="s">
        <v>121</v>
      </c>
      <c r="B30" s="31">
        <f t="shared" ref="B30:B33" si="1">SUM(C30:D30)</f>
        <v>35.004000000000005</v>
      </c>
      <c r="C30" s="31">
        <v>14.32804578699837</v>
      </c>
      <c r="D30" s="31">
        <v>20.675954213001635</v>
      </c>
    </row>
    <row r="31" spans="1:4">
      <c r="A31" s="32" t="s">
        <v>11</v>
      </c>
      <c r="B31" s="31">
        <f t="shared" si="1"/>
        <v>20.004000000000005</v>
      </c>
      <c r="C31" s="31">
        <v>7.0986865035340418</v>
      </c>
      <c r="D31" s="31">
        <v>12.905313496465961</v>
      </c>
    </row>
    <row r="32" spans="1:4" ht="32.25" customHeight="1">
      <c r="A32" s="30" t="s">
        <v>116</v>
      </c>
      <c r="B32" s="31">
        <f t="shared" si="1"/>
        <v>39.996000000000002</v>
      </c>
      <c r="C32" s="31">
        <v>10.684136056891365</v>
      </c>
      <c r="D32" s="31">
        <v>29.311863943108637</v>
      </c>
    </row>
    <row r="33" spans="1:4" ht="30">
      <c r="A33" s="33" t="s">
        <v>127</v>
      </c>
      <c r="B33" s="31">
        <f t="shared" si="1"/>
        <v>45.002400000000002</v>
      </c>
      <c r="C33" s="31">
        <v>26.550070588666109</v>
      </c>
      <c r="D33" s="31">
        <v>18.452329411333892</v>
      </c>
    </row>
    <row r="34" spans="1:4">
      <c r="A34" s="34" t="s">
        <v>79</v>
      </c>
      <c r="B34" s="31">
        <f>SUM(B30:B33)</f>
        <v>140.00640000000001</v>
      </c>
      <c r="C34" s="31">
        <f t="shared" ref="C34:D34" si="2">SUM(C30:C33)</f>
        <v>58.660938936089885</v>
      </c>
      <c r="D34" s="31">
        <f t="shared" si="2"/>
        <v>81.345461063910122</v>
      </c>
    </row>
  </sheetData>
  <mergeCells count="3">
    <mergeCell ref="C1:D1"/>
    <mergeCell ref="A2:D2"/>
    <mergeCell ref="A28:D28"/>
  </mergeCells>
  <pageMargins left="0.7" right="0.3" top="0.75" bottom="0.75" header="0.3" footer="0.3"/>
  <pageSetup paperSize="9" scale="8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>
      <selection activeCell="G1" sqref="G1"/>
    </sheetView>
  </sheetViews>
  <sheetFormatPr defaultRowHeight="15"/>
  <cols>
    <col min="1" max="1" width="69.7109375" customWidth="1"/>
    <col min="2" max="2" width="11.5703125" customWidth="1"/>
    <col min="3" max="3" width="12.42578125" style="12" customWidth="1"/>
    <col min="4" max="4" width="13.85546875" style="12" customWidth="1"/>
  </cols>
  <sheetData>
    <row r="1" spans="1:8">
      <c r="C1" s="45" t="s">
        <v>143</v>
      </c>
      <c r="D1" s="45"/>
      <c r="G1" s="27"/>
      <c r="H1" s="27"/>
    </row>
    <row r="2" spans="1:8" ht="32.25" customHeight="1">
      <c r="A2" s="46" t="s">
        <v>128</v>
      </c>
      <c r="B2" s="46"/>
      <c r="C2" s="46"/>
      <c r="D2" s="46"/>
    </row>
    <row r="3" spans="1:8" ht="45">
      <c r="A3" s="28" t="s">
        <v>0</v>
      </c>
      <c r="B3" s="28">
        <v>2019</v>
      </c>
      <c r="C3" s="29" t="s">
        <v>114</v>
      </c>
      <c r="D3" s="29" t="s">
        <v>115</v>
      </c>
    </row>
    <row r="4" spans="1:8" ht="34.5" customHeight="1">
      <c r="A4" s="30" t="s">
        <v>116</v>
      </c>
      <c r="B4" s="31">
        <f>SUM(C4:D4)</f>
        <v>1565.001</v>
      </c>
      <c r="C4" s="31">
        <f>Услуги_2019!C4/4</f>
        <v>344.20642805895159</v>
      </c>
      <c r="D4" s="31">
        <f>Услуги_2019!D4/4</f>
        <v>1220.7945719410484</v>
      </c>
    </row>
    <row r="5" spans="1:8">
      <c r="A5" s="32" t="s">
        <v>97</v>
      </c>
      <c r="B5" s="31">
        <f t="shared" ref="B5:B25" si="0">SUM(C5:D5)</f>
        <v>105</v>
      </c>
      <c r="C5" s="31">
        <f>Услуги_2019!C5/4</f>
        <v>18.847865286599998</v>
      </c>
      <c r="D5" s="31">
        <f>Услуги_2019!D5/4</f>
        <v>86.152134713400002</v>
      </c>
    </row>
    <row r="6" spans="1:8">
      <c r="A6" s="32" t="s">
        <v>13</v>
      </c>
      <c r="B6" s="31">
        <f t="shared" si="0"/>
        <v>2116.2479999999996</v>
      </c>
      <c r="C6" s="31">
        <f>Услуги_2019!C6/4</f>
        <v>465.44773132215249</v>
      </c>
      <c r="D6" s="31">
        <f>Услуги_2019!D6/4</f>
        <v>1650.800268677847</v>
      </c>
    </row>
    <row r="7" spans="1:8">
      <c r="A7" s="32" t="s">
        <v>117</v>
      </c>
      <c r="B7" s="31">
        <f t="shared" si="0"/>
        <v>99.998999999999995</v>
      </c>
      <c r="C7" s="31">
        <f>Услуги_2019!C7/4</f>
        <v>21.993786968485704</v>
      </c>
      <c r="D7" s="31">
        <f>Услуги_2019!D7/4</f>
        <v>78.005213031514288</v>
      </c>
    </row>
    <row r="8" spans="1:8">
      <c r="A8" s="32" t="s">
        <v>10</v>
      </c>
      <c r="B8" s="31">
        <f t="shared" si="0"/>
        <v>1146.5069999999998</v>
      </c>
      <c r="C8" s="31">
        <f>Услуги_2019!C8/4</f>
        <v>468.97079543023784</v>
      </c>
      <c r="D8" s="31">
        <f>Услуги_2019!D8/4</f>
        <v>677.53620456976194</v>
      </c>
    </row>
    <row r="9" spans="1:8">
      <c r="A9" s="32" t="s">
        <v>118</v>
      </c>
      <c r="B9" s="31">
        <f t="shared" si="0"/>
        <v>30711.998999999996</v>
      </c>
      <c r="C9" s="31">
        <f>Услуги_2019!C9/4</f>
        <v>12562.531759756086</v>
      </c>
      <c r="D9" s="31">
        <f>Услуги_2019!D9/4</f>
        <v>18149.46724024391</v>
      </c>
    </row>
    <row r="10" spans="1:8">
      <c r="A10" s="32" t="s">
        <v>41</v>
      </c>
      <c r="B10" s="31">
        <f t="shared" si="0"/>
        <v>342.50100000000003</v>
      </c>
      <c r="C10" s="31">
        <f>Услуги_2019!C10/4</f>
        <v>307.47478467571227</v>
      </c>
      <c r="D10" s="31">
        <f>Услуги_2019!D10/4</f>
        <v>35.02621532428774</v>
      </c>
    </row>
    <row r="11" spans="1:8">
      <c r="A11" s="32" t="s">
        <v>119</v>
      </c>
      <c r="B11" s="31">
        <f t="shared" si="0"/>
        <v>155.001</v>
      </c>
      <c r="C11" s="31">
        <f>Услуги_2019!C11/4</f>
        <v>1.5083148904894901</v>
      </c>
      <c r="D11" s="31">
        <f>Услуги_2019!D11/4</f>
        <v>153.49268510951052</v>
      </c>
    </row>
    <row r="12" spans="1:8">
      <c r="A12" s="32" t="s">
        <v>120</v>
      </c>
      <c r="B12" s="31">
        <f t="shared" si="0"/>
        <v>678.24900000000002</v>
      </c>
      <c r="C12" s="31">
        <f>Услуги_2019!C12/4</f>
        <v>149.88196512605043</v>
      </c>
      <c r="D12" s="31">
        <f>Услуги_2019!D12/4</f>
        <v>528.36703487394959</v>
      </c>
    </row>
    <row r="13" spans="1:8">
      <c r="A13" s="32" t="s">
        <v>43</v>
      </c>
      <c r="B13" s="31">
        <f t="shared" si="0"/>
        <v>630</v>
      </c>
      <c r="C13" s="31">
        <f>Услуги_2019!C13/4</f>
        <v>572.25191038103651</v>
      </c>
      <c r="D13" s="31">
        <f>Услуги_2019!D13/4</f>
        <v>57.748089618963455</v>
      </c>
    </row>
    <row r="14" spans="1:8">
      <c r="A14" s="32" t="s">
        <v>121</v>
      </c>
      <c r="B14" s="31">
        <f t="shared" si="0"/>
        <v>6387.2520000000004</v>
      </c>
      <c r="C14" s="31">
        <f>Услуги_2019!C14/4</f>
        <v>2612.6614587205995</v>
      </c>
      <c r="D14" s="31">
        <f>Услуги_2019!D14/4</f>
        <v>3774.5905412794009</v>
      </c>
    </row>
    <row r="15" spans="1:8" ht="30">
      <c r="A15" s="33" t="s">
        <v>122</v>
      </c>
      <c r="B15" s="31">
        <f t="shared" si="0"/>
        <v>117.49800000000002</v>
      </c>
      <c r="C15" s="31">
        <f>Услуги_2019!C15/4</f>
        <v>67.940752603225278</v>
      </c>
      <c r="D15" s="31">
        <f>Услуги_2019!D15/4</f>
        <v>49.557247396774741</v>
      </c>
    </row>
    <row r="16" spans="1:8">
      <c r="A16" s="32" t="s">
        <v>99</v>
      </c>
      <c r="B16" s="31">
        <f t="shared" si="0"/>
        <v>1436.4989999999998</v>
      </c>
      <c r="C16" s="31">
        <f>Услуги_2019!C16/4</f>
        <v>830.62539935812083</v>
      </c>
      <c r="D16" s="31">
        <f>Услуги_2019!D16/4</f>
        <v>605.87360064187908</v>
      </c>
    </row>
    <row r="17" spans="1:4">
      <c r="A17" s="32" t="s">
        <v>98</v>
      </c>
      <c r="B17" s="31">
        <f t="shared" si="0"/>
        <v>1966.251</v>
      </c>
      <c r="C17" s="31">
        <f>Услуги_2019!C17/4</f>
        <v>627.52691489361155</v>
      </c>
      <c r="D17" s="31">
        <f>Услуги_2019!D17/4</f>
        <v>1338.7240851063884</v>
      </c>
    </row>
    <row r="18" spans="1:4">
      <c r="A18" s="32" t="s">
        <v>102</v>
      </c>
      <c r="B18" s="31">
        <f t="shared" si="0"/>
        <v>309.99900000000002</v>
      </c>
      <c r="C18" s="31">
        <f>Услуги_2019!C18/4</f>
        <v>68.181201476450781</v>
      </c>
      <c r="D18" s="31">
        <f>Услуги_2019!D18/4</f>
        <v>241.81779852354924</v>
      </c>
    </row>
    <row r="19" spans="1:4">
      <c r="A19" s="32" t="s">
        <v>103</v>
      </c>
      <c r="B19" s="31">
        <f t="shared" si="0"/>
        <v>22.5</v>
      </c>
      <c r="C19" s="31">
        <f>Услуги_2019!C19/4</f>
        <v>6.75</v>
      </c>
      <c r="D19" s="31">
        <f>Услуги_2019!D19/4</f>
        <v>15.749999999999998</v>
      </c>
    </row>
    <row r="20" spans="1:4">
      <c r="A20" s="32" t="s">
        <v>123</v>
      </c>
      <c r="B20" s="31">
        <f t="shared" si="0"/>
        <v>4743</v>
      </c>
      <c r="C20" s="31">
        <f>Услуги_2019!C20/4</f>
        <v>1940.0914976756517</v>
      </c>
      <c r="D20" s="31">
        <f>Услуги_2019!D20/4</f>
        <v>2802.9085023243479</v>
      </c>
    </row>
    <row r="21" spans="1:4">
      <c r="A21" s="32" t="s">
        <v>96</v>
      </c>
      <c r="B21" s="31">
        <f t="shared" si="0"/>
        <v>219.99899999999997</v>
      </c>
      <c r="C21" s="31">
        <f>Услуги_2019!C21/4</f>
        <v>48.386595258751456</v>
      </c>
      <c r="D21" s="31">
        <f>Услуги_2019!D21/4</f>
        <v>171.61240474124853</v>
      </c>
    </row>
    <row r="22" spans="1:4" ht="29.25" customHeight="1">
      <c r="A22" s="30" t="s">
        <v>45</v>
      </c>
      <c r="B22" s="31">
        <f t="shared" si="0"/>
        <v>1255.002</v>
      </c>
      <c r="C22" s="31">
        <f>Услуги_2019!C22/4</f>
        <v>725.678568133525</v>
      </c>
      <c r="D22" s="31">
        <f>Услуги_2019!D22/4</f>
        <v>529.32343186647506</v>
      </c>
    </row>
    <row r="23" spans="1:4" ht="14.25" customHeight="1">
      <c r="A23" s="30" t="s">
        <v>100</v>
      </c>
      <c r="B23" s="31">
        <f t="shared" si="0"/>
        <v>75</v>
      </c>
      <c r="C23" s="31">
        <f>Услуги_2019!C23/4</f>
        <v>30.678233676085576</v>
      </c>
      <c r="D23" s="31">
        <f>Услуги_2019!D23/4</f>
        <v>44.321766323914424</v>
      </c>
    </row>
    <row r="24" spans="1:4" ht="14.25" customHeight="1">
      <c r="A24" s="30" t="s">
        <v>124</v>
      </c>
      <c r="B24" s="31">
        <f t="shared" si="0"/>
        <v>8499.9989999999998</v>
      </c>
      <c r="C24" s="31">
        <f>Услуги_2019!C24/4</f>
        <v>3476.8660742465827</v>
      </c>
      <c r="D24" s="31">
        <f>Услуги_2019!D24/4</f>
        <v>5023.1329257534171</v>
      </c>
    </row>
    <row r="25" spans="1:4" ht="14.25" customHeight="1">
      <c r="A25" s="30" t="s">
        <v>101</v>
      </c>
      <c r="B25" s="31">
        <f t="shared" si="0"/>
        <v>54.998999999999995</v>
      </c>
      <c r="C25" s="31">
        <f>Услуги_2019!C25/4</f>
        <v>22.496962319347073</v>
      </c>
      <c r="D25" s="31">
        <f>Услуги_2019!D25/4</f>
        <v>32.502037680652926</v>
      </c>
    </row>
    <row r="26" spans="1:4">
      <c r="A26" s="34" t="s">
        <v>79</v>
      </c>
      <c r="B26" s="31">
        <f>SUM(B4:B25)</f>
        <v>62638.50299999999</v>
      </c>
      <c r="C26" s="31">
        <f>SUM(C4:C25)</f>
        <v>25370.999000257754</v>
      </c>
      <c r="D26" s="31">
        <f>SUM(D4:D25)</f>
        <v>37267.503999742243</v>
      </c>
    </row>
    <row r="27" spans="1:4">
      <c r="A27" s="35"/>
      <c r="B27" s="35"/>
      <c r="C27" s="36"/>
      <c r="D27" s="36"/>
    </row>
    <row r="28" spans="1:4" ht="33" customHeight="1">
      <c r="A28" s="46" t="s">
        <v>129</v>
      </c>
      <c r="B28" s="46"/>
      <c r="C28" s="46"/>
      <c r="D28" s="46"/>
    </row>
    <row r="29" spans="1:4" ht="60">
      <c r="A29" s="28" t="s">
        <v>0</v>
      </c>
      <c r="B29" s="28">
        <v>2019</v>
      </c>
      <c r="C29" s="29" t="s">
        <v>126</v>
      </c>
      <c r="D29" s="29" t="s">
        <v>115</v>
      </c>
    </row>
    <row r="30" spans="1:4">
      <c r="A30" s="32" t="s">
        <v>121</v>
      </c>
      <c r="B30" s="31">
        <f t="shared" ref="B30:B33" si="1">SUM(C30:D30)</f>
        <v>8.7510000000000012</v>
      </c>
      <c r="C30" s="31">
        <f>Услуги_2019!C30/4</f>
        <v>3.5820114467495925</v>
      </c>
      <c r="D30" s="31">
        <f>Услуги_2019!D30/4</f>
        <v>5.1689885532504087</v>
      </c>
    </row>
    <row r="31" spans="1:4">
      <c r="A31" s="32" t="s">
        <v>11</v>
      </c>
      <c r="B31" s="31">
        <f t="shared" si="1"/>
        <v>5.0010000000000012</v>
      </c>
      <c r="C31" s="31">
        <f>Услуги_2019!C31/4</f>
        <v>1.7746716258835105</v>
      </c>
      <c r="D31" s="31">
        <f>Услуги_2019!D31/4</f>
        <v>3.2263283741164903</v>
      </c>
    </row>
    <row r="32" spans="1:4" ht="32.25" customHeight="1">
      <c r="A32" s="30" t="s">
        <v>116</v>
      </c>
      <c r="B32" s="31">
        <f t="shared" si="1"/>
        <v>9.9990000000000006</v>
      </c>
      <c r="C32" s="31">
        <f>Услуги_2019!C32/4</f>
        <v>2.6710340142228413</v>
      </c>
      <c r="D32" s="31">
        <f>Услуги_2019!D32/4</f>
        <v>7.3279659857771593</v>
      </c>
    </row>
    <row r="33" spans="1:4" ht="30">
      <c r="A33" s="33" t="s">
        <v>127</v>
      </c>
      <c r="B33" s="31">
        <f t="shared" si="1"/>
        <v>11.2506</v>
      </c>
      <c r="C33" s="31">
        <f>Услуги_2019!C33/4</f>
        <v>6.6375176471665274</v>
      </c>
      <c r="D33" s="31">
        <f>Услуги_2019!D33/4</f>
        <v>4.613082352833473</v>
      </c>
    </row>
    <row r="34" spans="1:4">
      <c r="A34" s="34" t="s">
        <v>79</v>
      </c>
      <c r="B34" s="31">
        <f>SUM(B30:B33)</f>
        <v>35.001600000000003</v>
      </c>
      <c r="C34" s="31">
        <f t="shared" ref="C34:D34" si="2">SUM(C30:C33)</f>
        <v>14.665234734022471</v>
      </c>
      <c r="D34" s="31">
        <f t="shared" si="2"/>
        <v>20.33636526597753</v>
      </c>
    </row>
  </sheetData>
  <mergeCells count="3">
    <mergeCell ref="C1:D1"/>
    <mergeCell ref="A2:D2"/>
    <mergeCell ref="A28:D28"/>
  </mergeCells>
  <pageMargins left="0.7" right="0.26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workbookViewId="0">
      <pane xSplit="1" ySplit="3" topLeftCell="B4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5"/>
  <cols>
    <col min="1" max="1" width="70.140625" style="13" customWidth="1"/>
    <col min="2" max="7" width="22.42578125" customWidth="1"/>
  </cols>
  <sheetData>
    <row r="1" spans="1:7" ht="15.75">
      <c r="G1" s="1" t="s">
        <v>131</v>
      </c>
    </row>
    <row r="2" spans="1:7" ht="42.75" customHeight="1">
      <c r="A2" s="38" t="s">
        <v>81</v>
      </c>
      <c r="B2" s="38"/>
      <c r="C2" s="38"/>
      <c r="D2" s="38"/>
      <c r="E2" s="38"/>
      <c r="F2" s="38"/>
      <c r="G2" s="38"/>
    </row>
    <row r="3" spans="1:7" s="4" customFormat="1" ht="71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31.5">
      <c r="A4" s="14" t="s">
        <v>7</v>
      </c>
      <c r="B4" s="5">
        <v>357.70338848528377</v>
      </c>
      <c r="C4" s="5">
        <v>12.324205737060401</v>
      </c>
      <c r="D4" s="5">
        <v>0</v>
      </c>
      <c r="E4" s="5">
        <v>247.38399490771633</v>
      </c>
      <c r="F4" s="5">
        <v>0</v>
      </c>
      <c r="G4" s="5">
        <v>0</v>
      </c>
    </row>
    <row r="5" spans="1:7" ht="15.75">
      <c r="A5" s="14" t="s">
        <v>8</v>
      </c>
      <c r="B5" s="5">
        <v>5.772306424437132</v>
      </c>
      <c r="C5" s="5">
        <v>52.346317941432858</v>
      </c>
      <c r="D5" s="5">
        <v>0</v>
      </c>
      <c r="E5" s="5">
        <v>32.954874418361022</v>
      </c>
      <c r="F5" s="5">
        <v>0</v>
      </c>
      <c r="G5" s="5">
        <v>0</v>
      </c>
    </row>
    <row r="6" spans="1:7" s="7" customFormat="1" ht="15.75">
      <c r="A6" s="8" t="s">
        <v>9</v>
      </c>
      <c r="B6" s="6">
        <f>SUM(B4:B5)</f>
        <v>363.47569490972091</v>
      </c>
      <c r="C6" s="6">
        <f t="shared" ref="C6:G6" si="0">SUM(C4:C5)</f>
        <v>64.670523678493254</v>
      </c>
      <c r="D6" s="6">
        <f t="shared" si="0"/>
        <v>0</v>
      </c>
      <c r="E6" s="6">
        <f t="shared" si="0"/>
        <v>280.33886932607737</v>
      </c>
      <c r="F6" s="6">
        <f t="shared" si="0"/>
        <v>0</v>
      </c>
      <c r="G6" s="6">
        <f t="shared" si="0"/>
        <v>0</v>
      </c>
    </row>
    <row r="7" spans="1:7" ht="15.75">
      <c r="A7" s="14" t="s">
        <v>10</v>
      </c>
      <c r="B7" s="5">
        <v>3083.7005766681009</v>
      </c>
      <c r="C7" s="5">
        <v>12.301384693822119</v>
      </c>
      <c r="D7" s="5">
        <v>38.888685783820833</v>
      </c>
      <c r="E7" s="5">
        <v>0</v>
      </c>
      <c r="F7" s="5">
        <v>0</v>
      </c>
      <c r="G7" s="5">
        <v>0</v>
      </c>
    </row>
    <row r="8" spans="1:7" ht="31.5">
      <c r="A8" s="14" t="s">
        <v>11</v>
      </c>
      <c r="B8" s="5">
        <v>2039.6523495601205</v>
      </c>
      <c r="C8" s="5">
        <v>136.83513252778107</v>
      </c>
      <c r="D8" s="5">
        <v>0</v>
      </c>
      <c r="E8" s="5">
        <v>1869.2118349196576</v>
      </c>
      <c r="F8" s="5">
        <v>0</v>
      </c>
      <c r="G8" s="5">
        <v>0</v>
      </c>
    </row>
    <row r="9" spans="1:7" ht="31.5">
      <c r="A9" s="14" t="s">
        <v>12</v>
      </c>
      <c r="B9" s="5">
        <v>3441.7631629893199</v>
      </c>
      <c r="C9" s="5">
        <v>111.19402562523668</v>
      </c>
      <c r="D9" s="5">
        <v>66.781460087974139</v>
      </c>
      <c r="E9" s="5">
        <v>696.17381775797787</v>
      </c>
      <c r="F9" s="5">
        <v>49.026615205020562</v>
      </c>
      <c r="G9" s="5">
        <v>0</v>
      </c>
    </row>
    <row r="10" spans="1:7" ht="15.75">
      <c r="A10" s="14" t="s">
        <v>13</v>
      </c>
      <c r="B10" s="5">
        <v>1278.0861230361377</v>
      </c>
      <c r="C10" s="5">
        <v>139.67474992191677</v>
      </c>
      <c r="D10" s="5">
        <v>163.36965858834913</v>
      </c>
      <c r="E10" s="5">
        <v>125.78550693556338</v>
      </c>
      <c r="F10" s="5">
        <v>20.418643185686864</v>
      </c>
      <c r="G10" s="5">
        <v>0</v>
      </c>
    </row>
    <row r="11" spans="1:7" ht="15.75">
      <c r="A11" s="14" t="s">
        <v>14</v>
      </c>
      <c r="B11" s="5">
        <v>12946.732776342789</v>
      </c>
      <c r="C11" s="5">
        <v>799.20216154187335</v>
      </c>
      <c r="D11" s="5">
        <v>311.09591358229056</v>
      </c>
      <c r="E11" s="5">
        <v>789.09169103138004</v>
      </c>
      <c r="F11" s="5">
        <v>14.66490931277678</v>
      </c>
      <c r="G11" s="5">
        <v>145.50691244239633</v>
      </c>
    </row>
    <row r="12" spans="1:7" s="7" customFormat="1" ht="15.75">
      <c r="A12" s="8" t="s">
        <v>15</v>
      </c>
      <c r="B12" s="6">
        <f>SUM(B7:B11)</f>
        <v>22789.934988596469</v>
      </c>
      <c r="C12" s="6">
        <f t="shared" ref="C12:G12" si="1">SUM(C7:C11)</f>
        <v>1199.2074543106301</v>
      </c>
      <c r="D12" s="6">
        <f t="shared" si="1"/>
        <v>580.13571804243463</v>
      </c>
      <c r="E12" s="6">
        <f t="shared" si="1"/>
        <v>3480.2628506445785</v>
      </c>
      <c r="F12" s="6">
        <f t="shared" si="1"/>
        <v>84.110167703484208</v>
      </c>
      <c r="G12" s="6">
        <f t="shared" si="1"/>
        <v>145.50691244239633</v>
      </c>
    </row>
    <row r="13" spans="1:7" ht="15.75">
      <c r="A13" s="15" t="s">
        <v>16</v>
      </c>
      <c r="B13" s="5">
        <v>188.401542315386</v>
      </c>
      <c r="C13" s="5">
        <v>0</v>
      </c>
      <c r="D13" s="5">
        <v>13.642708713265563</v>
      </c>
      <c r="E13" s="5">
        <v>81.567266637828084</v>
      </c>
      <c r="F13" s="5">
        <v>0</v>
      </c>
      <c r="G13" s="5">
        <v>606.93224693641616</v>
      </c>
    </row>
    <row r="14" spans="1:7" ht="15.75">
      <c r="A14" s="15" t="s">
        <v>17</v>
      </c>
      <c r="B14" s="5">
        <v>2060.6368023940522</v>
      </c>
      <c r="C14" s="5">
        <v>0</v>
      </c>
      <c r="D14" s="5">
        <v>156.95219703259079</v>
      </c>
      <c r="E14" s="5">
        <v>925.88003722952988</v>
      </c>
      <c r="F14" s="5">
        <v>0</v>
      </c>
      <c r="G14" s="5">
        <v>7803.1921465428268</v>
      </c>
    </row>
    <row r="15" spans="1:7" ht="15.75">
      <c r="A15" s="15" t="s">
        <v>18</v>
      </c>
      <c r="B15" s="5">
        <v>131.77655168458264</v>
      </c>
      <c r="C15" s="5">
        <v>0</v>
      </c>
      <c r="D15" s="5">
        <v>0</v>
      </c>
      <c r="E15" s="5">
        <v>8.0289911070826712</v>
      </c>
      <c r="F15" s="5">
        <v>0</v>
      </c>
      <c r="G15" s="5">
        <v>193.77292501919302</v>
      </c>
    </row>
    <row r="16" spans="1:7" ht="31.5">
      <c r="A16" s="14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5.75">
      <c r="A17" s="14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5.75">
      <c r="A18" s="14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5.75">
      <c r="A19" s="14" t="s">
        <v>22</v>
      </c>
      <c r="B19" s="5">
        <v>0</v>
      </c>
      <c r="C19" s="5">
        <v>0</v>
      </c>
      <c r="D19" s="5">
        <v>0</v>
      </c>
      <c r="E19" s="5">
        <v>4.1064253515885261</v>
      </c>
      <c r="F19" s="5">
        <v>0</v>
      </c>
      <c r="G19" s="5">
        <v>0</v>
      </c>
    </row>
    <row r="20" spans="1:7" s="7" customFormat="1" ht="15.75">
      <c r="A20" s="8" t="s">
        <v>23</v>
      </c>
      <c r="B20" s="6">
        <f>SUM(B13:B19)</f>
        <v>2380.8148963940207</v>
      </c>
      <c r="C20" s="6">
        <f t="shared" ref="C20:G20" si="2">SUM(C13:C19)</f>
        <v>0</v>
      </c>
      <c r="D20" s="6">
        <f t="shared" si="2"/>
        <v>170.59490574585635</v>
      </c>
      <c r="E20" s="6">
        <f t="shared" si="2"/>
        <v>1019.5827203260292</v>
      </c>
      <c r="F20" s="6">
        <f t="shared" si="2"/>
        <v>0</v>
      </c>
      <c r="G20" s="6">
        <f t="shared" si="2"/>
        <v>8603.897318498437</v>
      </c>
    </row>
    <row r="21" spans="1:7" ht="15.75">
      <c r="A21" s="15" t="s">
        <v>24</v>
      </c>
      <c r="B21" s="5">
        <v>0</v>
      </c>
      <c r="C21" s="5">
        <v>0</v>
      </c>
      <c r="D21" s="5">
        <v>0</v>
      </c>
      <c r="E21" s="5">
        <v>482.45613105021442</v>
      </c>
      <c r="F21" s="5">
        <v>0</v>
      </c>
      <c r="G21" s="5">
        <v>3319.5860875346261</v>
      </c>
    </row>
    <row r="22" spans="1:7" ht="15.75">
      <c r="A22" s="15" t="s">
        <v>25</v>
      </c>
      <c r="B22" s="5">
        <v>889.37402746343912</v>
      </c>
      <c r="C22" s="5">
        <v>0</v>
      </c>
      <c r="D22" s="5">
        <v>0</v>
      </c>
      <c r="E22" s="5">
        <v>1057.5499663158914</v>
      </c>
      <c r="F22" s="5">
        <v>0</v>
      </c>
      <c r="G22" s="5">
        <v>5578.936567262559</v>
      </c>
    </row>
    <row r="23" spans="1:7" ht="15.75">
      <c r="A23" s="14" t="s">
        <v>26</v>
      </c>
      <c r="B23" s="5">
        <v>0</v>
      </c>
      <c r="C23" s="5">
        <v>0</v>
      </c>
      <c r="D23" s="5">
        <v>0</v>
      </c>
      <c r="E23" s="5">
        <v>562.41672912147533</v>
      </c>
      <c r="F23" s="5">
        <v>0</v>
      </c>
      <c r="G23" s="5">
        <v>0</v>
      </c>
    </row>
    <row r="24" spans="1:7" ht="15.75">
      <c r="A24" s="15" t="s">
        <v>27</v>
      </c>
      <c r="B24" s="5">
        <v>800.42616587096643</v>
      </c>
      <c r="C24" s="5">
        <v>0</v>
      </c>
      <c r="D24" s="5">
        <v>0</v>
      </c>
      <c r="E24" s="5">
        <v>349.7664216585793</v>
      </c>
      <c r="F24" s="5">
        <v>0</v>
      </c>
      <c r="G24" s="5">
        <v>3020.0156636438583</v>
      </c>
    </row>
    <row r="25" spans="1:7" ht="15.75">
      <c r="A25" s="15" t="s">
        <v>28</v>
      </c>
      <c r="B25" s="5">
        <v>10.797704675128394</v>
      </c>
      <c r="C25" s="5">
        <v>0</v>
      </c>
      <c r="D25" s="5">
        <v>0</v>
      </c>
      <c r="E25" s="5">
        <v>3.9946806603752116</v>
      </c>
      <c r="F25" s="5">
        <v>0</v>
      </c>
      <c r="G25" s="5">
        <v>67.476038338658142</v>
      </c>
    </row>
    <row r="26" spans="1:7" ht="15.75">
      <c r="A26" s="15" t="s">
        <v>29</v>
      </c>
      <c r="B26" s="5">
        <v>23.509425910149716</v>
      </c>
      <c r="C26" s="5">
        <v>0</v>
      </c>
      <c r="D26" s="5">
        <v>0</v>
      </c>
      <c r="E26" s="5">
        <v>2.1466951449513876</v>
      </c>
      <c r="F26" s="5">
        <v>0</v>
      </c>
      <c r="G26" s="5">
        <v>83.44265762136952</v>
      </c>
    </row>
    <row r="27" spans="1:7" ht="15.75">
      <c r="A27" s="15" t="s">
        <v>30</v>
      </c>
      <c r="B27" s="5">
        <v>1033.3898468443829</v>
      </c>
      <c r="C27" s="5">
        <v>0</v>
      </c>
      <c r="D27" s="5">
        <v>0</v>
      </c>
      <c r="E27" s="5">
        <v>478.69249839331832</v>
      </c>
      <c r="F27" s="5">
        <v>0</v>
      </c>
      <c r="G27" s="5">
        <v>3418.0597939262475</v>
      </c>
    </row>
    <row r="28" spans="1:7" ht="15.75">
      <c r="A28" s="15" t="s">
        <v>31</v>
      </c>
      <c r="B28" s="5">
        <v>925.94852576389712</v>
      </c>
      <c r="C28" s="5">
        <v>0</v>
      </c>
      <c r="D28" s="5">
        <v>0</v>
      </c>
      <c r="E28" s="5">
        <v>420.58792383450111</v>
      </c>
      <c r="F28" s="5">
        <v>0</v>
      </c>
      <c r="G28" s="5">
        <v>2482.9162643898699</v>
      </c>
    </row>
    <row r="29" spans="1:7" ht="15.75">
      <c r="A29" s="9" t="s">
        <v>32</v>
      </c>
      <c r="B29" s="5">
        <v>0</v>
      </c>
      <c r="C29" s="5">
        <v>0</v>
      </c>
      <c r="D29" s="5">
        <v>0</v>
      </c>
      <c r="E29" s="5">
        <v>25.741081561953216</v>
      </c>
      <c r="F29" s="5">
        <v>0</v>
      </c>
      <c r="G29" s="5">
        <v>0</v>
      </c>
    </row>
    <row r="30" spans="1:7" s="7" customFormat="1" ht="15.75">
      <c r="A30" s="10" t="s">
        <v>33</v>
      </c>
      <c r="B30" s="6">
        <f>SUM(B21:B29)</f>
        <v>3683.4456965279637</v>
      </c>
      <c r="C30" s="6">
        <f t="shared" ref="C30:G30" si="3">SUM(C21:C29)</f>
        <v>0</v>
      </c>
      <c r="D30" s="6">
        <f t="shared" si="3"/>
        <v>0</v>
      </c>
      <c r="E30" s="6">
        <f t="shared" si="3"/>
        <v>3383.3521277412597</v>
      </c>
      <c r="F30" s="6">
        <f t="shared" si="3"/>
        <v>0</v>
      </c>
      <c r="G30" s="6">
        <f t="shared" si="3"/>
        <v>17970.433072717191</v>
      </c>
    </row>
    <row r="31" spans="1:7" ht="15.75">
      <c r="A31" s="14" t="s">
        <v>34</v>
      </c>
      <c r="B31" s="5">
        <v>351.56571411089033</v>
      </c>
      <c r="C31" s="5">
        <v>0</v>
      </c>
      <c r="D31" s="5">
        <v>0</v>
      </c>
      <c r="E31" s="5">
        <v>980.16339274756069</v>
      </c>
      <c r="F31" s="5">
        <v>0</v>
      </c>
      <c r="G31" s="5">
        <v>0</v>
      </c>
    </row>
    <row r="32" spans="1:7" ht="15.75">
      <c r="A32" s="15" t="s">
        <v>35</v>
      </c>
      <c r="B32" s="5">
        <v>121.52206766966208</v>
      </c>
      <c r="C32" s="5">
        <v>0</v>
      </c>
      <c r="D32" s="5">
        <v>0</v>
      </c>
      <c r="E32" s="5">
        <v>2.1053747609018472</v>
      </c>
      <c r="F32" s="5">
        <v>0</v>
      </c>
      <c r="G32" s="5">
        <v>33.722425898610361</v>
      </c>
    </row>
    <row r="33" spans="1:7" s="7" customFormat="1" ht="15.75">
      <c r="A33" s="16" t="s">
        <v>36</v>
      </c>
      <c r="B33" s="6">
        <f>SUM(B31:B32)</f>
        <v>473.0877817805524</v>
      </c>
      <c r="C33" s="6">
        <f t="shared" ref="C33:G33" si="4">SUM(C31:C32)</f>
        <v>0</v>
      </c>
      <c r="D33" s="6">
        <f t="shared" si="4"/>
        <v>0</v>
      </c>
      <c r="E33" s="6">
        <f t="shared" si="4"/>
        <v>982.26876750846259</v>
      </c>
      <c r="F33" s="6">
        <f t="shared" si="4"/>
        <v>0</v>
      </c>
      <c r="G33" s="6">
        <f t="shared" si="4"/>
        <v>33.722425898610361</v>
      </c>
    </row>
    <row r="34" spans="1:7" ht="15.75">
      <c r="A34" s="14" t="s">
        <v>37</v>
      </c>
      <c r="B34" s="5">
        <v>1102.5271834415605</v>
      </c>
      <c r="C34" s="5">
        <v>1.8036000000000001</v>
      </c>
      <c r="D34" s="5">
        <v>0</v>
      </c>
      <c r="E34" s="5">
        <v>1223.5841461477091</v>
      </c>
      <c r="F34" s="5">
        <v>110.98370066091181</v>
      </c>
      <c r="G34" s="5">
        <v>0</v>
      </c>
    </row>
    <row r="35" spans="1:7" ht="31.5">
      <c r="A35" s="14" t="s">
        <v>38</v>
      </c>
      <c r="B35" s="5">
        <v>1253.0924112825267</v>
      </c>
      <c r="C35" s="5">
        <v>0</v>
      </c>
      <c r="D35" s="5">
        <v>0</v>
      </c>
      <c r="E35" s="5">
        <v>622.51797951483218</v>
      </c>
      <c r="F35" s="5">
        <v>0</v>
      </c>
      <c r="G35" s="5">
        <v>0</v>
      </c>
    </row>
    <row r="36" spans="1:7" ht="15.75">
      <c r="A36" s="15" t="s">
        <v>39</v>
      </c>
      <c r="B36" s="5">
        <v>120.71108586273824</v>
      </c>
      <c r="C36" s="5">
        <v>0</v>
      </c>
      <c r="D36" s="5">
        <v>0</v>
      </c>
      <c r="E36" s="5">
        <v>17.001127074950485</v>
      </c>
      <c r="F36" s="5">
        <v>0</v>
      </c>
      <c r="G36" s="5">
        <v>113.85271203880642</v>
      </c>
    </row>
    <row r="37" spans="1:7" ht="15.75">
      <c r="A37" s="15" t="s">
        <v>40</v>
      </c>
      <c r="B37" s="5">
        <v>2676.3559817067053</v>
      </c>
      <c r="C37" s="5">
        <v>0</v>
      </c>
      <c r="D37" s="5">
        <v>0</v>
      </c>
      <c r="E37" s="5">
        <v>706.98</v>
      </c>
      <c r="F37" s="5">
        <v>0</v>
      </c>
      <c r="G37" s="5">
        <v>5662.2854160868355</v>
      </c>
    </row>
    <row r="38" spans="1:7" ht="15.75">
      <c r="A38" s="15" t="s">
        <v>41</v>
      </c>
      <c r="B38" s="5">
        <v>5284.3018963165741</v>
      </c>
      <c r="C38" s="5">
        <v>0</v>
      </c>
      <c r="D38" s="5">
        <v>0</v>
      </c>
      <c r="E38" s="5">
        <v>2048.2815818077447</v>
      </c>
      <c r="F38" s="5">
        <v>0</v>
      </c>
      <c r="G38" s="5">
        <v>14761.439775132734</v>
      </c>
    </row>
    <row r="39" spans="1:7" ht="15.75">
      <c r="A39" s="15" t="s">
        <v>42</v>
      </c>
      <c r="B39" s="5">
        <v>1169.150659861868</v>
      </c>
      <c r="C39" s="5">
        <v>0</v>
      </c>
      <c r="D39" s="5">
        <v>0</v>
      </c>
      <c r="E39" s="5">
        <v>415.49100256733243</v>
      </c>
      <c r="F39" s="5">
        <v>0</v>
      </c>
      <c r="G39" s="5">
        <v>2947.2603253583789</v>
      </c>
    </row>
    <row r="40" spans="1:7" ht="15.75">
      <c r="A40" s="15" t="s">
        <v>43</v>
      </c>
      <c r="B40" s="5">
        <v>5541.4678323151938</v>
      </c>
      <c r="C40" s="5">
        <v>0</v>
      </c>
      <c r="D40" s="5">
        <v>0</v>
      </c>
      <c r="E40" s="5">
        <v>1656.3383180902499</v>
      </c>
      <c r="F40" s="5">
        <v>0</v>
      </c>
      <c r="G40" s="5">
        <v>15805.052762904819</v>
      </c>
    </row>
    <row r="41" spans="1:7" ht="31.5">
      <c r="A41" s="9" t="s">
        <v>44</v>
      </c>
      <c r="B41" s="5">
        <v>510.63161287364062</v>
      </c>
      <c r="C41" s="5">
        <v>3.5899465044950873</v>
      </c>
      <c r="D41" s="5">
        <v>0</v>
      </c>
      <c r="E41" s="5">
        <v>49.264751622052813</v>
      </c>
      <c r="F41" s="5">
        <v>0</v>
      </c>
      <c r="G41" s="5">
        <v>0</v>
      </c>
    </row>
    <row r="42" spans="1:7" ht="31.5">
      <c r="A42" s="9" t="s">
        <v>45</v>
      </c>
      <c r="B42" s="5">
        <v>9679.5501828695105</v>
      </c>
      <c r="C42" s="5">
        <v>14.48672994995202</v>
      </c>
      <c r="D42" s="5">
        <v>0</v>
      </c>
      <c r="E42" s="5">
        <v>1499.2620072918887</v>
      </c>
      <c r="F42" s="5">
        <v>0</v>
      </c>
      <c r="G42" s="5">
        <v>15952.182018568647</v>
      </c>
    </row>
    <row r="43" spans="1:7" ht="15.75">
      <c r="A43" s="14" t="s">
        <v>46</v>
      </c>
      <c r="B43" s="5">
        <v>2124.6895229466968</v>
      </c>
      <c r="C43" s="5">
        <v>0</v>
      </c>
      <c r="D43" s="5">
        <v>0</v>
      </c>
      <c r="E43" s="5">
        <v>23.684845458472576</v>
      </c>
      <c r="F43" s="5">
        <v>0</v>
      </c>
      <c r="G43" s="5">
        <v>0</v>
      </c>
    </row>
    <row r="44" spans="1:7" ht="15.75">
      <c r="A44" s="9" t="s">
        <v>47</v>
      </c>
      <c r="B44" s="5">
        <v>39.04994258614289</v>
      </c>
      <c r="C44" s="5">
        <v>0</v>
      </c>
      <c r="D44" s="5">
        <v>0</v>
      </c>
      <c r="E44" s="5">
        <v>15.626249999999999</v>
      </c>
      <c r="F44" s="5">
        <v>0</v>
      </c>
      <c r="G44" s="5">
        <v>0</v>
      </c>
    </row>
    <row r="45" spans="1:7" ht="31.5">
      <c r="A45" s="9" t="s">
        <v>48</v>
      </c>
      <c r="B45" s="5">
        <v>880.17370857548929</v>
      </c>
      <c r="C45" s="5">
        <v>0</v>
      </c>
      <c r="D45" s="5">
        <v>0</v>
      </c>
      <c r="E45" s="5">
        <v>54.632893742272003</v>
      </c>
      <c r="F45" s="5">
        <v>0</v>
      </c>
      <c r="G45" s="5">
        <v>0</v>
      </c>
    </row>
    <row r="46" spans="1:7" ht="15.75">
      <c r="A46" s="14" t="s">
        <v>49</v>
      </c>
      <c r="B46" s="5">
        <v>0</v>
      </c>
      <c r="C46" s="5">
        <v>0</v>
      </c>
      <c r="D46" s="5">
        <v>0</v>
      </c>
      <c r="E46" s="5">
        <v>0.40916363047040533</v>
      </c>
      <c r="F46" s="5">
        <v>0</v>
      </c>
      <c r="G46" s="5">
        <v>0</v>
      </c>
    </row>
    <row r="47" spans="1:7" ht="15.75">
      <c r="A47" s="14" t="s">
        <v>50</v>
      </c>
      <c r="B47" s="5">
        <v>0</v>
      </c>
      <c r="C47" s="5">
        <v>0</v>
      </c>
      <c r="D47" s="5">
        <v>0</v>
      </c>
      <c r="E47" s="5">
        <v>2.1445714285714286</v>
      </c>
      <c r="F47" s="5">
        <v>0</v>
      </c>
      <c r="G47" s="5">
        <v>0</v>
      </c>
    </row>
    <row r="48" spans="1:7" ht="15.75">
      <c r="A48" s="14" t="s">
        <v>51</v>
      </c>
      <c r="B48" s="5">
        <v>0</v>
      </c>
      <c r="C48" s="5">
        <v>0</v>
      </c>
      <c r="D48" s="5">
        <v>0</v>
      </c>
      <c r="E48" s="5">
        <v>62.902243460325963</v>
      </c>
      <c r="F48" s="5">
        <v>0</v>
      </c>
      <c r="G48" s="5">
        <v>0</v>
      </c>
    </row>
    <row r="49" spans="1:7" ht="15.75">
      <c r="A49" s="14" t="s">
        <v>52</v>
      </c>
      <c r="B49" s="5">
        <v>0</v>
      </c>
      <c r="C49" s="5">
        <v>0</v>
      </c>
      <c r="D49" s="5">
        <v>0</v>
      </c>
      <c r="E49" s="5">
        <v>0.40916363047040533</v>
      </c>
      <c r="F49" s="5">
        <v>0</v>
      </c>
      <c r="G49" s="5">
        <v>0</v>
      </c>
    </row>
    <row r="50" spans="1:7" ht="15.75">
      <c r="A50" s="14" t="s">
        <v>53</v>
      </c>
      <c r="B50" s="5">
        <v>0</v>
      </c>
      <c r="C50" s="5">
        <v>0</v>
      </c>
      <c r="D50" s="5">
        <v>0</v>
      </c>
      <c r="E50" s="5">
        <v>0.40916363047040533</v>
      </c>
      <c r="F50" s="5">
        <v>0</v>
      </c>
      <c r="G50" s="5">
        <v>0</v>
      </c>
    </row>
    <row r="51" spans="1:7" s="7" customFormat="1" ht="15.75">
      <c r="A51" s="8" t="s">
        <v>54</v>
      </c>
      <c r="B51" s="6">
        <f>SUM(B34:B50)</f>
        <v>30381.702020638648</v>
      </c>
      <c r="C51" s="6">
        <f t="shared" ref="C51:G51" si="5">SUM(C34:C50)</f>
        <v>19.880276454447106</v>
      </c>
      <c r="D51" s="6">
        <f t="shared" si="5"/>
        <v>0</v>
      </c>
      <c r="E51" s="6">
        <f t="shared" si="5"/>
        <v>8398.9392090978145</v>
      </c>
      <c r="F51" s="6">
        <f t="shared" si="5"/>
        <v>110.98370066091181</v>
      </c>
      <c r="G51" s="6">
        <f t="shared" si="5"/>
        <v>55242.073010090222</v>
      </c>
    </row>
    <row r="52" spans="1:7" ht="15.75">
      <c r="A52" s="9" t="s">
        <v>55</v>
      </c>
      <c r="B52" s="5">
        <v>18.081251396241232</v>
      </c>
      <c r="C52" s="5">
        <v>0</v>
      </c>
      <c r="D52" s="5">
        <v>0</v>
      </c>
      <c r="E52" s="5">
        <v>21.446143278833617</v>
      </c>
      <c r="F52" s="5">
        <v>0</v>
      </c>
      <c r="G52" s="5">
        <v>0</v>
      </c>
    </row>
    <row r="53" spans="1:7" ht="15.75">
      <c r="A53" s="9" t="s">
        <v>56</v>
      </c>
      <c r="B53" s="5">
        <v>0</v>
      </c>
      <c r="C53" s="5">
        <v>0</v>
      </c>
      <c r="D53" s="5">
        <v>0</v>
      </c>
      <c r="E53" s="5">
        <v>28.734249796384532</v>
      </c>
      <c r="F53" s="5">
        <v>0</v>
      </c>
      <c r="G53" s="5">
        <v>0</v>
      </c>
    </row>
    <row r="54" spans="1:7" ht="15.75">
      <c r="A54" s="9" t="s">
        <v>57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ht="15.75">
      <c r="A55" s="9" t="s">
        <v>58</v>
      </c>
      <c r="B55" s="5">
        <v>0</v>
      </c>
      <c r="C55" s="5">
        <v>0</v>
      </c>
      <c r="D55" s="5">
        <v>0</v>
      </c>
      <c r="E55" s="5">
        <v>256.41217809468156</v>
      </c>
      <c r="F55" s="5">
        <v>0</v>
      </c>
      <c r="G55" s="5">
        <v>0</v>
      </c>
    </row>
    <row r="56" spans="1:7" ht="31.5">
      <c r="A56" s="14" t="s">
        <v>59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24055.946815752355</v>
      </c>
    </row>
    <row r="57" spans="1:7" ht="15.75">
      <c r="A57" s="17" t="s">
        <v>60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736.80011119686185</v>
      </c>
    </row>
    <row r="58" spans="1:7" ht="15.75">
      <c r="A58" s="18" t="s">
        <v>61</v>
      </c>
      <c r="B58" s="5">
        <v>0</v>
      </c>
      <c r="C58" s="5">
        <v>0</v>
      </c>
      <c r="D58" s="5">
        <v>0</v>
      </c>
      <c r="E58" s="5">
        <v>12.60388775227228</v>
      </c>
      <c r="F58" s="5">
        <v>0</v>
      </c>
      <c r="G58" s="5">
        <v>0</v>
      </c>
    </row>
    <row r="59" spans="1:7" ht="15.75">
      <c r="A59" s="14" t="s">
        <v>62</v>
      </c>
      <c r="B59" s="5">
        <v>4.4054050841548067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ht="15.75">
      <c r="A60" s="9" t="s">
        <v>63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s="7" customFormat="1" ht="15.75">
      <c r="A61" s="10" t="s">
        <v>64</v>
      </c>
      <c r="B61" s="6">
        <f>SUM(B52:B60)</f>
        <v>22.486656480396039</v>
      </c>
      <c r="C61" s="6">
        <f t="shared" ref="C61:G61" si="6">SUM(C52:C60)</f>
        <v>0</v>
      </c>
      <c r="D61" s="6">
        <f t="shared" si="6"/>
        <v>0</v>
      </c>
      <c r="E61" s="6">
        <f t="shared" si="6"/>
        <v>319.19645892217198</v>
      </c>
      <c r="F61" s="6">
        <f t="shared" si="6"/>
        <v>0</v>
      </c>
      <c r="G61" s="6">
        <f t="shared" si="6"/>
        <v>24792.746926949218</v>
      </c>
    </row>
    <row r="62" spans="1:7" ht="15.75">
      <c r="A62" s="15" t="s">
        <v>65</v>
      </c>
      <c r="B62" s="5">
        <v>599.6976193872074</v>
      </c>
      <c r="C62" s="5">
        <v>0</v>
      </c>
      <c r="D62" s="5">
        <v>0</v>
      </c>
      <c r="E62" s="5">
        <v>333.22560673176866</v>
      </c>
      <c r="F62" s="5">
        <v>0</v>
      </c>
      <c r="G62" s="5">
        <v>2626.1212162509642</v>
      </c>
    </row>
    <row r="63" spans="1:7" ht="15.75">
      <c r="A63" s="15" t="s">
        <v>66</v>
      </c>
      <c r="B63" s="5">
        <v>277.1226666057197</v>
      </c>
      <c r="C63" s="5">
        <v>0</v>
      </c>
      <c r="D63" s="5">
        <v>0</v>
      </c>
      <c r="E63" s="5">
        <v>171.79293099404299</v>
      </c>
      <c r="F63" s="5">
        <v>0</v>
      </c>
      <c r="G63" s="5">
        <v>1605.0469699760545</v>
      </c>
    </row>
    <row r="64" spans="1:7" ht="15.75">
      <c r="A64" s="15" t="s">
        <v>67</v>
      </c>
      <c r="B64" s="5">
        <v>1.1549778794935115</v>
      </c>
      <c r="C64" s="5">
        <v>0</v>
      </c>
      <c r="D64" s="5">
        <v>0</v>
      </c>
      <c r="E64" s="5">
        <v>5.0102498131106232</v>
      </c>
      <c r="F64" s="5">
        <v>0</v>
      </c>
      <c r="G64" s="5">
        <v>39.342398573339281</v>
      </c>
    </row>
    <row r="65" spans="1:7" ht="15.75">
      <c r="A65" s="15" t="s">
        <v>68</v>
      </c>
      <c r="B65" s="5">
        <v>1.3200533437964559</v>
      </c>
      <c r="C65" s="5">
        <v>0</v>
      </c>
      <c r="D65" s="5">
        <v>0</v>
      </c>
      <c r="E65" s="5">
        <v>1.2856850787847063</v>
      </c>
      <c r="F65" s="5">
        <v>0</v>
      </c>
      <c r="G65" s="5">
        <v>77.244929680365303</v>
      </c>
    </row>
    <row r="66" spans="1:7" ht="15.75">
      <c r="A66" s="15" t="s">
        <v>69</v>
      </c>
      <c r="B66" s="5">
        <v>37.542227519341353</v>
      </c>
      <c r="C66" s="5">
        <v>0</v>
      </c>
      <c r="D66" s="5">
        <v>0</v>
      </c>
      <c r="E66" s="5">
        <v>60.269900394855242</v>
      </c>
      <c r="F66" s="5">
        <v>0</v>
      </c>
      <c r="G66" s="5">
        <v>293.10869378278437</v>
      </c>
    </row>
    <row r="67" spans="1:7" ht="15.75">
      <c r="A67" s="15" t="s">
        <v>70</v>
      </c>
      <c r="B67" s="5">
        <v>523.1168556687619</v>
      </c>
      <c r="C67" s="5">
        <v>0</v>
      </c>
      <c r="D67" s="5">
        <v>0</v>
      </c>
      <c r="E67" s="5">
        <v>456.80867828949232</v>
      </c>
      <c r="F67" s="5">
        <v>0</v>
      </c>
      <c r="G67" s="5">
        <v>3008.0583625489789</v>
      </c>
    </row>
    <row r="68" spans="1:7" ht="15.75">
      <c r="A68" s="15" t="s">
        <v>71</v>
      </c>
      <c r="B68" s="5">
        <v>5.1498645246343484</v>
      </c>
      <c r="C68" s="5">
        <v>0</v>
      </c>
      <c r="D68" s="5">
        <v>0</v>
      </c>
      <c r="E68" s="5">
        <v>4.1090243752319573</v>
      </c>
      <c r="F68" s="5">
        <v>0</v>
      </c>
      <c r="G68" s="5">
        <v>51.610678531701893</v>
      </c>
    </row>
    <row r="69" spans="1:7" ht="15.75">
      <c r="A69" s="15" t="s">
        <v>72</v>
      </c>
      <c r="B69" s="5">
        <v>9.9582910547492247</v>
      </c>
      <c r="C69" s="5">
        <v>0</v>
      </c>
      <c r="D69" s="5">
        <v>0</v>
      </c>
      <c r="E69" s="5">
        <v>6.0532098339819385</v>
      </c>
      <c r="F69" s="5">
        <v>0</v>
      </c>
      <c r="G69" s="5">
        <v>83.866426966292124</v>
      </c>
    </row>
    <row r="70" spans="1:7" ht="15.75">
      <c r="A70" s="15" t="s">
        <v>73</v>
      </c>
      <c r="B70" s="5">
        <v>651.52836184334831</v>
      </c>
      <c r="C70" s="5">
        <v>0</v>
      </c>
      <c r="D70" s="5">
        <v>0</v>
      </c>
      <c r="E70" s="5">
        <v>293.84997213211858</v>
      </c>
      <c r="F70" s="5">
        <v>0</v>
      </c>
      <c r="G70" s="5">
        <v>2465.1949060402685</v>
      </c>
    </row>
    <row r="71" spans="1:7" s="7" customFormat="1" ht="15.75">
      <c r="A71" s="10" t="s">
        <v>74</v>
      </c>
      <c r="B71" s="6">
        <f>SUM(B62:B70)</f>
        <v>2106.5909178270522</v>
      </c>
      <c r="C71" s="6">
        <f t="shared" ref="C71:G71" si="7">SUM(C62:C70)</f>
        <v>0</v>
      </c>
      <c r="D71" s="6">
        <f t="shared" si="7"/>
        <v>0</v>
      </c>
      <c r="E71" s="6">
        <f t="shared" si="7"/>
        <v>1332.4052576433871</v>
      </c>
      <c r="F71" s="6">
        <f t="shared" si="7"/>
        <v>0</v>
      </c>
      <c r="G71" s="6">
        <f t="shared" si="7"/>
        <v>10249.594582350748</v>
      </c>
    </row>
    <row r="72" spans="1:7" ht="31.5">
      <c r="A72" s="9" t="s">
        <v>75</v>
      </c>
      <c r="B72" s="5">
        <v>20.537056440237453</v>
      </c>
      <c r="C72" s="5">
        <v>158.73758689854785</v>
      </c>
      <c r="D72" s="5">
        <v>0</v>
      </c>
      <c r="E72" s="5">
        <v>1097.0514062213917</v>
      </c>
      <c r="F72" s="5">
        <v>0</v>
      </c>
      <c r="G72" s="5">
        <v>0</v>
      </c>
    </row>
    <row r="73" spans="1:7" ht="31.5">
      <c r="A73" s="14" t="s">
        <v>76</v>
      </c>
      <c r="B73" s="5">
        <v>945.79051254644321</v>
      </c>
      <c r="C73" s="5">
        <v>233.24961782532219</v>
      </c>
      <c r="D73" s="5">
        <v>0</v>
      </c>
      <c r="E73" s="5">
        <v>453.15208663256897</v>
      </c>
      <c r="F73" s="5">
        <v>0</v>
      </c>
      <c r="G73" s="5">
        <v>0</v>
      </c>
    </row>
    <row r="74" spans="1:7" ht="47.25">
      <c r="A74" s="14" t="s">
        <v>77</v>
      </c>
      <c r="B74" s="5">
        <v>0</v>
      </c>
      <c r="C74" s="5">
        <v>0.81832726094081065</v>
      </c>
      <c r="D74" s="5">
        <v>0</v>
      </c>
      <c r="E74" s="5">
        <v>0</v>
      </c>
      <c r="F74" s="5">
        <v>0</v>
      </c>
      <c r="G74" s="5">
        <v>0</v>
      </c>
    </row>
    <row r="75" spans="1:7" s="7" customFormat="1" ht="15.75">
      <c r="A75" s="8" t="s">
        <v>78</v>
      </c>
      <c r="B75" s="6">
        <f>SUM(B72:B74)</f>
        <v>966.32756898668072</v>
      </c>
      <c r="C75" s="6">
        <f t="shared" ref="C75:G75" si="8">SUM(C72:C74)</f>
        <v>392.80553198481084</v>
      </c>
      <c r="D75" s="6">
        <f t="shared" si="8"/>
        <v>0</v>
      </c>
      <c r="E75" s="6">
        <f t="shared" si="8"/>
        <v>1550.2034928539606</v>
      </c>
      <c r="F75" s="6">
        <f t="shared" si="8"/>
        <v>0</v>
      </c>
      <c r="G75" s="6">
        <f t="shared" si="8"/>
        <v>0</v>
      </c>
    </row>
    <row r="76" spans="1:7" s="7" customFormat="1" ht="15.75">
      <c r="A76" s="22" t="s">
        <v>106</v>
      </c>
      <c r="B76" s="6">
        <f t="shared" ref="B76:G76" si="9">B6+B12+B20+B30+B33+B51+B61+B71+B75</f>
        <v>63167.866222141507</v>
      </c>
      <c r="C76" s="6">
        <f t="shared" si="9"/>
        <v>1676.5637864283813</v>
      </c>
      <c r="D76" s="6">
        <f t="shared" si="9"/>
        <v>750.73062378829104</v>
      </c>
      <c r="E76" s="6">
        <f t="shared" si="9"/>
        <v>20746.549754063741</v>
      </c>
      <c r="F76" s="6">
        <f t="shared" si="9"/>
        <v>195.09386836439603</v>
      </c>
      <c r="G76" s="6">
        <f t="shared" si="9"/>
        <v>117037.97424894682</v>
      </c>
    </row>
    <row r="78" spans="1:7">
      <c r="C78" s="11"/>
    </row>
  </sheetData>
  <mergeCells count="1">
    <mergeCell ref="A2:G2"/>
  </mergeCells>
  <pageMargins left="0.70866141732283472" right="0.35433070866141736" top="0.35433070866141736" bottom="0.27559055118110237" header="0.31496062992125984" footer="0.31496062992125984"/>
  <pageSetup paperSize="9" scale="66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workbookViewId="0">
      <pane xSplit="1" ySplit="3" topLeftCell="B4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5"/>
  <cols>
    <col min="1" max="1" width="70.140625" style="13" customWidth="1"/>
    <col min="2" max="7" width="22.42578125" customWidth="1"/>
  </cols>
  <sheetData>
    <row r="1" spans="1:7" ht="15.75">
      <c r="G1" s="1" t="s">
        <v>132</v>
      </c>
    </row>
    <row r="2" spans="1:7" ht="47.25" customHeight="1">
      <c r="A2" s="38" t="s">
        <v>82</v>
      </c>
      <c r="B2" s="38"/>
      <c r="C2" s="38"/>
      <c r="D2" s="38"/>
      <c r="E2" s="38"/>
      <c r="F2" s="38"/>
      <c r="G2" s="38"/>
    </row>
    <row r="3" spans="1:7" s="4" customFormat="1" ht="71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31.5">
      <c r="A4" s="14" t="s">
        <v>7</v>
      </c>
      <c r="B4" s="5">
        <v>620.29661151471623</v>
      </c>
      <c r="C4" s="5">
        <v>17.675794262939597</v>
      </c>
      <c r="D4" s="5">
        <v>0</v>
      </c>
      <c r="E4" s="5">
        <v>722.61200509228365</v>
      </c>
      <c r="F4" s="5">
        <v>0</v>
      </c>
      <c r="G4" s="5">
        <v>0</v>
      </c>
    </row>
    <row r="5" spans="1:7" ht="15.75">
      <c r="A5" s="14" t="s">
        <v>8</v>
      </c>
      <c r="B5" s="5">
        <v>4.2116935755628706</v>
      </c>
      <c r="C5" s="5">
        <v>17.649682058567137</v>
      </c>
      <c r="D5" s="5">
        <v>0</v>
      </c>
      <c r="E5" s="5">
        <v>24.045125581638978</v>
      </c>
      <c r="F5" s="5">
        <v>0</v>
      </c>
      <c r="G5" s="5">
        <v>0</v>
      </c>
    </row>
    <row r="6" spans="1:7" s="7" customFormat="1" ht="15.75">
      <c r="A6" s="8" t="s">
        <v>9</v>
      </c>
      <c r="B6" s="6">
        <f>SUM(B4:B5)</f>
        <v>624.50830509027912</v>
      </c>
      <c r="C6" s="6">
        <f t="shared" ref="C6:G6" si="0">SUM(C4:C5)</f>
        <v>35.325476321506734</v>
      </c>
      <c r="D6" s="6">
        <f t="shared" si="0"/>
        <v>0</v>
      </c>
      <c r="E6" s="6">
        <f t="shared" si="0"/>
        <v>746.65713067392267</v>
      </c>
      <c r="F6" s="6">
        <f t="shared" si="0"/>
        <v>0</v>
      </c>
      <c r="G6" s="6">
        <f t="shared" si="0"/>
        <v>0</v>
      </c>
    </row>
    <row r="7" spans="1:7" ht="15.75">
      <c r="A7" s="14" t="s">
        <v>10</v>
      </c>
      <c r="B7" s="5">
        <v>4845.5394233318966</v>
      </c>
      <c r="C7" s="5">
        <v>27.694615306177884</v>
      </c>
      <c r="D7" s="5">
        <v>61.107314216179162</v>
      </c>
      <c r="E7" s="5">
        <v>0</v>
      </c>
      <c r="F7" s="5">
        <v>0</v>
      </c>
      <c r="G7" s="5">
        <v>0</v>
      </c>
    </row>
    <row r="8" spans="1:7" ht="31.5">
      <c r="A8" s="14" t="s">
        <v>11</v>
      </c>
      <c r="B8" s="5">
        <v>3708.05965043988</v>
      </c>
      <c r="C8" s="5">
        <v>313.16486747221887</v>
      </c>
      <c r="D8" s="5">
        <v>0</v>
      </c>
      <c r="E8" s="5">
        <v>3550.7921650803437</v>
      </c>
      <c r="F8" s="5">
        <v>0</v>
      </c>
      <c r="G8" s="5">
        <v>0</v>
      </c>
    </row>
    <row r="9" spans="1:7" ht="31.5">
      <c r="A9" s="14" t="s">
        <v>12</v>
      </c>
      <c r="B9" s="5">
        <v>9442.456837010679</v>
      </c>
      <c r="C9" s="5">
        <v>288.9459743747633</v>
      </c>
      <c r="D9" s="5">
        <v>183.21453991202588</v>
      </c>
      <c r="E9" s="5">
        <v>2143.8661822420218</v>
      </c>
      <c r="F9" s="5">
        <v>150.9773847949794</v>
      </c>
      <c r="G9" s="5">
        <v>0</v>
      </c>
    </row>
    <row r="10" spans="1:7" ht="15.75">
      <c r="A10" s="14" t="s">
        <v>13</v>
      </c>
      <c r="B10" s="5">
        <v>5136.9698769638626</v>
      </c>
      <c r="C10" s="5">
        <v>460.32525007808329</v>
      </c>
      <c r="D10" s="5">
        <v>656.62634141165086</v>
      </c>
      <c r="E10" s="5">
        <v>490.22249306443666</v>
      </c>
      <c r="F10" s="5">
        <v>79.577356814313134</v>
      </c>
      <c r="G10" s="5">
        <v>0</v>
      </c>
    </row>
    <row r="11" spans="1:7" ht="15.75">
      <c r="A11" s="14" t="s">
        <v>14</v>
      </c>
      <c r="B11" s="5">
        <v>18682.663223657208</v>
      </c>
      <c r="C11" s="5">
        <v>963.87383845812633</v>
      </c>
      <c r="D11" s="5">
        <v>448.92408641770936</v>
      </c>
      <c r="E11" s="5">
        <v>1364.9563089686203</v>
      </c>
      <c r="F11" s="5">
        <v>25.367090687223218</v>
      </c>
      <c r="G11" s="5">
        <v>754.49308755760364</v>
      </c>
    </row>
    <row r="12" spans="1:7" s="7" customFormat="1" ht="15.75">
      <c r="A12" s="8" t="s">
        <v>15</v>
      </c>
      <c r="B12" s="6">
        <f>SUM(B7:B11)</f>
        <v>41815.689011403527</v>
      </c>
      <c r="C12" s="6">
        <f t="shared" ref="C12:G12" si="1">SUM(C7:C11)</f>
        <v>2054.0045456893695</v>
      </c>
      <c r="D12" s="6">
        <f t="shared" si="1"/>
        <v>1349.8722819575653</v>
      </c>
      <c r="E12" s="6">
        <f t="shared" si="1"/>
        <v>7549.8371493554223</v>
      </c>
      <c r="F12" s="6">
        <f t="shared" si="1"/>
        <v>255.92183229651576</v>
      </c>
      <c r="G12" s="6">
        <f t="shared" si="1"/>
        <v>754.49308755760364</v>
      </c>
    </row>
    <row r="13" spans="1:7" ht="15.75">
      <c r="A13" s="15" t="s">
        <v>16</v>
      </c>
      <c r="B13" s="5">
        <v>3622.906457684614</v>
      </c>
      <c r="C13" s="5">
        <v>0</v>
      </c>
      <c r="D13" s="5">
        <v>262.34529128673444</v>
      </c>
      <c r="E13" s="5">
        <v>2744.4567333621721</v>
      </c>
      <c r="F13" s="5">
        <v>0</v>
      </c>
      <c r="G13" s="5">
        <v>15937.071753063585</v>
      </c>
    </row>
    <row r="14" spans="1:7" ht="15.75">
      <c r="A14" s="15" t="s">
        <v>17</v>
      </c>
      <c r="B14" s="5">
        <v>579.56719760594763</v>
      </c>
      <c r="C14" s="5">
        <v>0</v>
      </c>
      <c r="D14" s="5">
        <v>44.143802967409208</v>
      </c>
      <c r="E14" s="5">
        <v>356.13996277047011</v>
      </c>
      <c r="F14" s="5">
        <v>0</v>
      </c>
      <c r="G14" s="5">
        <v>2550.8038534571724</v>
      </c>
    </row>
    <row r="15" spans="1:7" ht="15.75">
      <c r="A15" s="15" t="s">
        <v>18</v>
      </c>
      <c r="B15" s="5">
        <v>2607.3434483154169</v>
      </c>
      <c r="C15" s="5">
        <v>0</v>
      </c>
      <c r="D15" s="5">
        <v>0</v>
      </c>
      <c r="E15" s="5">
        <v>1614.0230088929177</v>
      </c>
      <c r="F15" s="5">
        <v>0</v>
      </c>
      <c r="G15" s="5">
        <v>10606.227074980807</v>
      </c>
    </row>
    <row r="16" spans="1:7" ht="31.5">
      <c r="A16" s="14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5.75">
      <c r="A17" s="14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5.75">
      <c r="A18" s="14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5.75">
      <c r="A19" s="14" t="s">
        <v>22</v>
      </c>
      <c r="B19" s="5">
        <v>0</v>
      </c>
      <c r="C19" s="5">
        <v>0</v>
      </c>
      <c r="D19" s="5">
        <v>0</v>
      </c>
      <c r="E19" s="5">
        <v>5.8895746484114744</v>
      </c>
      <c r="F19" s="5">
        <v>0</v>
      </c>
      <c r="G19" s="5">
        <v>0</v>
      </c>
    </row>
    <row r="20" spans="1:7" s="7" customFormat="1" ht="15.75">
      <c r="A20" s="8" t="s">
        <v>23</v>
      </c>
      <c r="B20" s="6">
        <f>SUM(B13:B19)</f>
        <v>6809.8171036059784</v>
      </c>
      <c r="C20" s="6">
        <f t="shared" ref="C20:G20" si="2">SUM(C13:C19)</f>
        <v>0</v>
      </c>
      <c r="D20" s="6">
        <f t="shared" si="2"/>
        <v>306.48909425414365</v>
      </c>
      <c r="E20" s="6">
        <f t="shared" si="2"/>
        <v>4720.5092796739709</v>
      </c>
      <c r="F20" s="6">
        <f t="shared" si="2"/>
        <v>0</v>
      </c>
      <c r="G20" s="6">
        <f t="shared" si="2"/>
        <v>29094.102681501565</v>
      </c>
    </row>
    <row r="21" spans="1:7" ht="15.75">
      <c r="A21" s="15" t="s">
        <v>24</v>
      </c>
      <c r="B21" s="5">
        <v>0</v>
      </c>
      <c r="C21" s="5">
        <v>0</v>
      </c>
      <c r="D21" s="5">
        <v>0</v>
      </c>
      <c r="E21" s="5">
        <v>2.5478689497855775</v>
      </c>
      <c r="F21" s="5">
        <v>0</v>
      </c>
      <c r="G21" s="5">
        <v>50.409912465373964</v>
      </c>
    </row>
    <row r="22" spans="1:7" ht="15.75">
      <c r="A22" s="15" t="s">
        <v>25</v>
      </c>
      <c r="B22" s="5">
        <v>90.677972536560915</v>
      </c>
      <c r="C22" s="5">
        <v>0</v>
      </c>
      <c r="D22" s="5">
        <v>0</v>
      </c>
      <c r="E22" s="5">
        <v>94.486033684108747</v>
      </c>
      <c r="F22" s="5">
        <v>0</v>
      </c>
      <c r="G22" s="5">
        <v>641.07143273744134</v>
      </c>
    </row>
    <row r="23" spans="1:7" ht="15.75">
      <c r="A23" s="14" t="s">
        <v>26</v>
      </c>
      <c r="B23" s="5">
        <v>0</v>
      </c>
      <c r="C23" s="5">
        <v>0</v>
      </c>
      <c r="D23" s="5">
        <v>0</v>
      </c>
      <c r="E23" s="5">
        <v>2084.6152708785248</v>
      </c>
      <c r="F23" s="5">
        <v>0</v>
      </c>
      <c r="G23" s="5">
        <v>0</v>
      </c>
    </row>
    <row r="24" spans="1:7" ht="15.75">
      <c r="A24" s="15" t="s">
        <v>27</v>
      </c>
      <c r="B24" s="5">
        <v>17.565834129033593</v>
      </c>
      <c r="C24" s="5">
        <v>0</v>
      </c>
      <c r="D24" s="5">
        <v>0</v>
      </c>
      <c r="E24" s="5">
        <v>5.2415783414207144</v>
      </c>
      <c r="F24" s="5">
        <v>0</v>
      </c>
      <c r="G24" s="5">
        <v>102.9843363561418</v>
      </c>
    </row>
    <row r="25" spans="1:7" ht="15.75">
      <c r="A25" s="15" t="s">
        <v>28</v>
      </c>
      <c r="B25" s="5">
        <v>671.24629532487154</v>
      </c>
      <c r="C25" s="5">
        <v>0</v>
      </c>
      <c r="D25" s="5">
        <v>0</v>
      </c>
      <c r="E25" s="5">
        <v>472.03331933962488</v>
      </c>
      <c r="F25" s="5">
        <v>0</v>
      </c>
      <c r="G25" s="5">
        <v>3232.5239616613417</v>
      </c>
    </row>
    <row r="26" spans="1:7" ht="15.75">
      <c r="A26" s="15" t="s">
        <v>29</v>
      </c>
      <c r="B26" s="5">
        <v>796.60657408985037</v>
      </c>
      <c r="C26" s="5">
        <v>0</v>
      </c>
      <c r="D26" s="5">
        <v>0</v>
      </c>
      <c r="E26" s="5">
        <v>471.86530485504863</v>
      </c>
      <c r="F26" s="5">
        <v>0</v>
      </c>
      <c r="G26" s="5">
        <v>3116.5493423786306</v>
      </c>
    </row>
    <row r="27" spans="1:7" ht="15.75">
      <c r="A27" s="15" t="s">
        <v>30</v>
      </c>
      <c r="B27" s="5">
        <v>36.938153155617101</v>
      </c>
      <c r="C27" s="5">
        <v>0</v>
      </c>
      <c r="D27" s="5">
        <v>0</v>
      </c>
      <c r="E27" s="5">
        <v>7.3435016066816772</v>
      </c>
      <c r="F27" s="5">
        <v>0</v>
      </c>
      <c r="G27" s="5">
        <v>81.932206073752724</v>
      </c>
    </row>
    <row r="28" spans="1:7" ht="15.75">
      <c r="A28" s="15" t="s">
        <v>31</v>
      </c>
      <c r="B28" s="5">
        <v>163.06347423610313</v>
      </c>
      <c r="C28" s="5">
        <v>0</v>
      </c>
      <c r="D28" s="5">
        <v>0</v>
      </c>
      <c r="E28" s="5">
        <v>66.432076165498898</v>
      </c>
      <c r="F28" s="5">
        <v>0</v>
      </c>
      <c r="G28" s="5">
        <v>404.07973561013051</v>
      </c>
    </row>
    <row r="29" spans="1:7" ht="15.75">
      <c r="A29" s="9" t="s">
        <v>32</v>
      </c>
      <c r="B29" s="5">
        <v>0</v>
      </c>
      <c r="C29" s="5">
        <v>0</v>
      </c>
      <c r="D29" s="5">
        <v>0</v>
      </c>
      <c r="E29" s="5">
        <v>74.266918438046773</v>
      </c>
      <c r="F29" s="5">
        <v>0</v>
      </c>
      <c r="G29" s="5">
        <v>0</v>
      </c>
    </row>
    <row r="30" spans="1:7" s="7" customFormat="1" ht="15.75">
      <c r="A30" s="10" t="s">
        <v>33</v>
      </c>
      <c r="B30" s="6">
        <f>SUM(B21:B29)</f>
        <v>1776.0983034720366</v>
      </c>
      <c r="C30" s="6">
        <f t="shared" ref="C30:G30" si="3">SUM(C21:C29)</f>
        <v>0</v>
      </c>
      <c r="D30" s="6">
        <f t="shared" si="3"/>
        <v>0</v>
      </c>
      <c r="E30" s="6">
        <f t="shared" si="3"/>
        <v>3278.8318722587405</v>
      </c>
      <c r="F30" s="6">
        <f t="shared" si="3"/>
        <v>0</v>
      </c>
      <c r="G30" s="6">
        <f t="shared" si="3"/>
        <v>7629.5509272828122</v>
      </c>
    </row>
    <row r="31" spans="1:7" ht="15.75">
      <c r="A31" s="14" t="s">
        <v>34</v>
      </c>
      <c r="B31" s="5">
        <v>1648.4862858891097</v>
      </c>
      <c r="C31" s="5">
        <v>0</v>
      </c>
      <c r="D31" s="5">
        <v>0</v>
      </c>
      <c r="E31" s="5">
        <v>3539.8646072524398</v>
      </c>
      <c r="F31" s="5">
        <v>0</v>
      </c>
      <c r="G31" s="5">
        <v>0</v>
      </c>
    </row>
    <row r="32" spans="1:7" ht="15.75">
      <c r="A32" s="15" t="s">
        <v>35</v>
      </c>
      <c r="B32" s="5">
        <v>995.5219323303379</v>
      </c>
      <c r="C32" s="5">
        <v>0</v>
      </c>
      <c r="D32" s="5">
        <v>0</v>
      </c>
      <c r="E32" s="5">
        <v>447.97862523909816</v>
      </c>
      <c r="F32" s="5">
        <v>0</v>
      </c>
      <c r="G32" s="5">
        <v>3025.2815741013897</v>
      </c>
    </row>
    <row r="33" spans="1:7" s="7" customFormat="1" ht="15.75">
      <c r="A33" s="16" t="s">
        <v>36</v>
      </c>
      <c r="B33" s="6">
        <f>SUM(B31:B32)</f>
        <v>2644.0082182194474</v>
      </c>
      <c r="C33" s="6">
        <f t="shared" ref="C33:G33" si="4">SUM(C31:C32)</f>
        <v>0</v>
      </c>
      <c r="D33" s="6">
        <f t="shared" si="4"/>
        <v>0</v>
      </c>
      <c r="E33" s="6">
        <f t="shared" si="4"/>
        <v>3987.8432324915379</v>
      </c>
      <c r="F33" s="6">
        <f t="shared" si="4"/>
        <v>0</v>
      </c>
      <c r="G33" s="6">
        <f t="shared" si="4"/>
        <v>3025.2815741013897</v>
      </c>
    </row>
    <row r="34" spans="1:7" ht="15.75">
      <c r="A34" s="14" t="s">
        <v>37</v>
      </c>
      <c r="B34" s="5">
        <v>3362.6128165584405</v>
      </c>
      <c r="C34" s="5">
        <v>0.20040000000000002</v>
      </c>
      <c r="D34" s="5">
        <v>0</v>
      </c>
      <c r="E34" s="5">
        <v>5391.4878538522908</v>
      </c>
      <c r="F34" s="5">
        <v>489.02829933908816</v>
      </c>
      <c r="G34" s="5">
        <v>0</v>
      </c>
    </row>
    <row r="35" spans="1:7" ht="31.5">
      <c r="A35" s="14" t="s">
        <v>38</v>
      </c>
      <c r="B35" s="5">
        <v>5171.9595887174728</v>
      </c>
      <c r="C35" s="5">
        <v>0</v>
      </c>
      <c r="D35" s="5">
        <v>0</v>
      </c>
      <c r="E35" s="5">
        <v>2377.5060204851679</v>
      </c>
      <c r="F35" s="5">
        <v>0</v>
      </c>
      <c r="G35" s="5">
        <v>0</v>
      </c>
    </row>
    <row r="36" spans="1:7" ht="15.75">
      <c r="A36" s="15" t="s">
        <v>39</v>
      </c>
      <c r="B36" s="5">
        <v>5727.5849141372637</v>
      </c>
      <c r="C36" s="5">
        <v>0</v>
      </c>
      <c r="D36" s="5">
        <v>0</v>
      </c>
      <c r="E36" s="5">
        <v>1200.0028729250494</v>
      </c>
      <c r="F36" s="5">
        <v>0</v>
      </c>
      <c r="G36" s="5">
        <v>11586.147287961194</v>
      </c>
    </row>
    <row r="37" spans="1:7" ht="15.75">
      <c r="A37" s="15" t="s">
        <v>40</v>
      </c>
      <c r="B37" s="5">
        <v>87.784018293294196</v>
      </c>
      <c r="C37" s="5">
        <v>0</v>
      </c>
      <c r="D37" s="5">
        <v>0</v>
      </c>
      <c r="E37" s="5">
        <v>0</v>
      </c>
      <c r="F37" s="5">
        <v>0</v>
      </c>
      <c r="G37" s="5">
        <v>160.71458391316449</v>
      </c>
    </row>
    <row r="38" spans="1:7" ht="15.75">
      <c r="A38" s="15" t="s">
        <v>41</v>
      </c>
      <c r="B38" s="5">
        <v>719.91010368342461</v>
      </c>
      <c r="C38" s="5">
        <v>0</v>
      </c>
      <c r="D38" s="5">
        <v>0</v>
      </c>
      <c r="E38" s="5">
        <v>201.74241819225512</v>
      </c>
      <c r="F38" s="5">
        <v>0</v>
      </c>
      <c r="G38" s="5">
        <v>1681.5602248672658</v>
      </c>
    </row>
    <row r="39" spans="1:7" ht="15.75">
      <c r="A39" s="15" t="s">
        <v>42</v>
      </c>
      <c r="B39" s="5">
        <v>3803.0973401381316</v>
      </c>
      <c r="C39" s="5">
        <v>0</v>
      </c>
      <c r="D39" s="5">
        <v>0</v>
      </c>
      <c r="E39" s="5">
        <v>1272.5369974326675</v>
      </c>
      <c r="F39" s="5">
        <v>0</v>
      </c>
      <c r="G39" s="5">
        <v>10389.743674641622</v>
      </c>
    </row>
    <row r="40" spans="1:7" ht="15.75">
      <c r="A40" s="15" t="s">
        <v>43</v>
      </c>
      <c r="B40" s="5">
        <v>131.26816768480569</v>
      </c>
      <c r="C40" s="5">
        <v>0</v>
      </c>
      <c r="D40" s="5">
        <v>0</v>
      </c>
      <c r="E40" s="5">
        <v>28.73768190975024</v>
      </c>
      <c r="F40" s="5">
        <v>0</v>
      </c>
      <c r="G40" s="5">
        <v>1594.9472370951812</v>
      </c>
    </row>
    <row r="41" spans="1:7" ht="31.5">
      <c r="A41" s="9" t="s">
        <v>44</v>
      </c>
      <c r="B41" s="5">
        <v>1611.3643871263598</v>
      </c>
      <c r="C41" s="5">
        <v>4.4260534955049131</v>
      </c>
      <c r="D41" s="5">
        <v>0</v>
      </c>
      <c r="E41" s="5">
        <v>650.76724837794711</v>
      </c>
      <c r="F41" s="5">
        <v>0</v>
      </c>
      <c r="G41" s="5">
        <v>0</v>
      </c>
    </row>
    <row r="42" spans="1:7" ht="31.5">
      <c r="A42" s="9" t="s">
        <v>45</v>
      </c>
      <c r="B42" s="5">
        <v>5878.8098171304891</v>
      </c>
      <c r="C42" s="5">
        <v>5.5052700500479812</v>
      </c>
      <c r="D42" s="5">
        <v>0</v>
      </c>
      <c r="E42" s="5">
        <v>980.78999270811107</v>
      </c>
      <c r="F42" s="5">
        <v>0</v>
      </c>
      <c r="G42" s="5">
        <v>11635.817981431355</v>
      </c>
    </row>
    <row r="43" spans="1:7" ht="15.75">
      <c r="A43" s="14" t="s">
        <v>46</v>
      </c>
      <c r="B43" s="5">
        <v>5275.3264770533033</v>
      </c>
      <c r="C43" s="5">
        <v>0</v>
      </c>
      <c r="D43" s="5">
        <v>0</v>
      </c>
      <c r="E43" s="5">
        <v>76.311154541527429</v>
      </c>
      <c r="F43" s="5">
        <v>0</v>
      </c>
      <c r="G43" s="5">
        <v>0</v>
      </c>
    </row>
    <row r="44" spans="1:7" ht="15.75">
      <c r="A44" s="9" t="s">
        <v>47</v>
      </c>
      <c r="B44" s="5">
        <v>60.946057413857098</v>
      </c>
      <c r="C44" s="5">
        <v>0</v>
      </c>
      <c r="D44" s="5">
        <v>0</v>
      </c>
      <c r="E44" s="5">
        <v>34.377749999999999</v>
      </c>
      <c r="F44" s="5">
        <v>0</v>
      </c>
      <c r="G44" s="5">
        <v>0</v>
      </c>
    </row>
    <row r="45" spans="1:7" ht="31.5">
      <c r="A45" s="9" t="s">
        <v>48</v>
      </c>
      <c r="B45" s="5">
        <v>2219.8942914245108</v>
      </c>
      <c r="C45" s="5">
        <v>0</v>
      </c>
      <c r="D45" s="5">
        <v>0</v>
      </c>
      <c r="E45" s="5">
        <v>125.367106257728</v>
      </c>
      <c r="F45" s="5">
        <v>0</v>
      </c>
      <c r="G45" s="5">
        <v>0</v>
      </c>
    </row>
    <row r="46" spans="1:7" ht="15.75">
      <c r="A46" s="14" t="s">
        <v>49</v>
      </c>
      <c r="B46" s="5">
        <v>0</v>
      </c>
      <c r="C46" s="5">
        <v>0</v>
      </c>
      <c r="D46" s="5">
        <v>0</v>
      </c>
      <c r="E46" s="5">
        <v>0.58683636952959461</v>
      </c>
      <c r="F46" s="5">
        <v>0</v>
      </c>
      <c r="G46" s="5">
        <v>0</v>
      </c>
    </row>
    <row r="47" spans="1:7" ht="15.75">
      <c r="A47" s="14" t="s">
        <v>50</v>
      </c>
      <c r="B47" s="5">
        <v>0</v>
      </c>
      <c r="C47" s="5">
        <v>0</v>
      </c>
      <c r="D47" s="5">
        <v>0</v>
      </c>
      <c r="E47" s="5">
        <v>2.8594285714285714</v>
      </c>
      <c r="F47" s="5">
        <v>0</v>
      </c>
      <c r="G47" s="5">
        <v>0</v>
      </c>
    </row>
    <row r="48" spans="1:7" ht="15.75">
      <c r="A48" s="14" t="s">
        <v>51</v>
      </c>
      <c r="B48" s="5">
        <v>0</v>
      </c>
      <c r="C48" s="5">
        <v>0</v>
      </c>
      <c r="D48" s="5">
        <v>0</v>
      </c>
      <c r="E48" s="5">
        <v>87.097756539674037</v>
      </c>
      <c r="F48" s="5">
        <v>0</v>
      </c>
      <c r="G48" s="5">
        <v>0</v>
      </c>
    </row>
    <row r="49" spans="1:7" ht="15.75">
      <c r="A49" s="14" t="s">
        <v>52</v>
      </c>
      <c r="B49" s="5">
        <v>0</v>
      </c>
      <c r="C49" s="5">
        <v>0</v>
      </c>
      <c r="D49" s="5">
        <v>0</v>
      </c>
      <c r="E49" s="5">
        <v>0.58683636952959461</v>
      </c>
      <c r="F49" s="5">
        <v>0</v>
      </c>
      <c r="G49" s="5">
        <v>0</v>
      </c>
    </row>
    <row r="50" spans="1:7" ht="15.75">
      <c r="A50" s="14" t="s">
        <v>53</v>
      </c>
      <c r="B50" s="5">
        <v>0</v>
      </c>
      <c r="C50" s="5">
        <v>0</v>
      </c>
      <c r="D50" s="5">
        <v>0</v>
      </c>
      <c r="E50" s="5">
        <v>0.58683636952959461</v>
      </c>
      <c r="F50" s="5">
        <v>0</v>
      </c>
      <c r="G50" s="5">
        <v>0</v>
      </c>
    </row>
    <row r="51" spans="1:7" s="7" customFormat="1" ht="15.75">
      <c r="A51" s="8" t="s">
        <v>54</v>
      </c>
      <c r="B51" s="6">
        <f>SUM(B34:B50)</f>
        <v>34050.557979361351</v>
      </c>
      <c r="C51" s="6">
        <f t="shared" ref="C51:G51" si="5">SUM(C34:C50)</f>
        <v>10.131723545552894</v>
      </c>
      <c r="D51" s="6">
        <f t="shared" si="5"/>
        <v>0</v>
      </c>
      <c r="E51" s="6">
        <f t="shared" si="5"/>
        <v>12431.344790902185</v>
      </c>
      <c r="F51" s="6">
        <f t="shared" si="5"/>
        <v>489.02829933908816</v>
      </c>
      <c r="G51" s="6">
        <f t="shared" si="5"/>
        <v>37048.930989909786</v>
      </c>
    </row>
    <row r="52" spans="1:7" ht="15.75">
      <c r="A52" s="9" t="s">
        <v>55</v>
      </c>
      <c r="B52" s="5">
        <v>81.950748603758768</v>
      </c>
      <c r="C52" s="5">
        <v>0</v>
      </c>
      <c r="D52" s="5">
        <v>0</v>
      </c>
      <c r="E52" s="5">
        <v>78.561856721166379</v>
      </c>
      <c r="F52" s="5">
        <v>0</v>
      </c>
      <c r="G52" s="5">
        <v>0</v>
      </c>
    </row>
    <row r="53" spans="1:7" ht="15.75">
      <c r="A53" s="9" t="s">
        <v>56</v>
      </c>
      <c r="B53" s="5">
        <v>0</v>
      </c>
      <c r="C53" s="5">
        <v>0</v>
      </c>
      <c r="D53" s="5">
        <v>0</v>
      </c>
      <c r="E53" s="5">
        <v>101.29775020361548</v>
      </c>
      <c r="F53" s="5">
        <v>0</v>
      </c>
      <c r="G53" s="5">
        <v>0</v>
      </c>
    </row>
    <row r="54" spans="1:7" ht="15.75">
      <c r="A54" s="9" t="s">
        <v>57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ht="15.75">
      <c r="A55" s="9" t="s">
        <v>58</v>
      </c>
      <c r="B55" s="5">
        <v>0</v>
      </c>
      <c r="C55" s="5">
        <v>0</v>
      </c>
      <c r="D55" s="5">
        <v>0</v>
      </c>
      <c r="E55" s="5">
        <v>243.61582190531851</v>
      </c>
      <c r="F55" s="5">
        <v>0</v>
      </c>
      <c r="G55" s="5">
        <v>0</v>
      </c>
    </row>
    <row r="56" spans="1:7" ht="31.5">
      <c r="A56" s="14" t="s">
        <v>59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85319.061184247636</v>
      </c>
    </row>
    <row r="57" spans="1:7" ht="15.75">
      <c r="A57" s="17" t="s">
        <v>60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2613.2038888031379</v>
      </c>
    </row>
    <row r="58" spans="1:7" ht="15.75">
      <c r="A58" s="18" t="s">
        <v>61</v>
      </c>
      <c r="B58" s="5">
        <v>0</v>
      </c>
      <c r="C58" s="5">
        <v>0</v>
      </c>
      <c r="D58" s="5">
        <v>0</v>
      </c>
      <c r="E58" s="5">
        <v>22.388112247727722</v>
      </c>
      <c r="F58" s="5">
        <v>0</v>
      </c>
      <c r="G58" s="5">
        <v>0</v>
      </c>
    </row>
    <row r="59" spans="1:7" ht="15.75">
      <c r="A59" s="14" t="s">
        <v>62</v>
      </c>
      <c r="B59" s="5">
        <v>15.598594915845192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ht="15.75">
      <c r="A60" s="9" t="s">
        <v>63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s="7" customFormat="1" ht="15.75">
      <c r="A61" s="10" t="s">
        <v>64</v>
      </c>
      <c r="B61" s="6">
        <f>SUM(B52:B60)</f>
        <v>97.549343519603966</v>
      </c>
      <c r="C61" s="6">
        <f t="shared" ref="C61:G61" si="6">SUM(C52:C60)</f>
        <v>0</v>
      </c>
      <c r="D61" s="6">
        <f t="shared" si="6"/>
        <v>0</v>
      </c>
      <c r="E61" s="6">
        <f t="shared" si="6"/>
        <v>445.86354107782813</v>
      </c>
      <c r="F61" s="6">
        <f t="shared" si="6"/>
        <v>0</v>
      </c>
      <c r="G61" s="6">
        <f t="shared" si="6"/>
        <v>87932.265073050774</v>
      </c>
    </row>
    <row r="62" spans="1:7" ht="15.75">
      <c r="A62" s="15" t="s">
        <v>65</v>
      </c>
      <c r="B62" s="5">
        <v>62.39038061279259</v>
      </c>
      <c r="C62" s="5">
        <v>0</v>
      </c>
      <c r="D62" s="5">
        <v>0</v>
      </c>
      <c r="E62" s="5">
        <v>31.766393268231262</v>
      </c>
      <c r="F62" s="5">
        <v>0</v>
      </c>
      <c r="G62" s="5">
        <v>173.87478374903574</v>
      </c>
    </row>
    <row r="63" spans="1:7" ht="15.75">
      <c r="A63" s="15" t="s">
        <v>66</v>
      </c>
      <c r="B63" s="5">
        <v>5.897333394280273</v>
      </c>
      <c r="C63" s="5">
        <v>0</v>
      </c>
      <c r="D63" s="5">
        <v>0</v>
      </c>
      <c r="E63" s="5">
        <v>3.2150690059570395</v>
      </c>
      <c r="F63" s="5">
        <v>0</v>
      </c>
      <c r="G63" s="5">
        <v>86.953030023945473</v>
      </c>
    </row>
    <row r="64" spans="1:7" ht="15.75">
      <c r="A64" s="15" t="s">
        <v>67</v>
      </c>
      <c r="B64" s="5">
        <v>169.88102212050651</v>
      </c>
      <c r="C64" s="5">
        <v>0</v>
      </c>
      <c r="D64" s="5">
        <v>0</v>
      </c>
      <c r="E64" s="5">
        <v>193.98575018688939</v>
      </c>
      <c r="F64" s="5">
        <v>0</v>
      </c>
      <c r="G64" s="5">
        <v>1625.6576014266607</v>
      </c>
    </row>
    <row r="65" spans="1:7" ht="15.75">
      <c r="A65" s="15" t="s">
        <v>68</v>
      </c>
      <c r="B65" s="5">
        <v>269.62794665620356</v>
      </c>
      <c r="C65" s="5">
        <v>0</v>
      </c>
      <c r="D65" s="5">
        <v>0</v>
      </c>
      <c r="E65" s="5">
        <v>318.75431492121533</v>
      </c>
      <c r="F65" s="5">
        <v>0</v>
      </c>
      <c r="G65" s="5">
        <v>2422.7510703196349</v>
      </c>
    </row>
    <row r="66" spans="1:7" ht="15.75">
      <c r="A66" s="15" t="s">
        <v>69</v>
      </c>
      <c r="B66" s="5">
        <v>492.49777248065857</v>
      </c>
      <c r="C66" s="5">
        <v>0</v>
      </c>
      <c r="D66" s="5">
        <v>0</v>
      </c>
      <c r="E66" s="5">
        <v>605.7540996051448</v>
      </c>
      <c r="F66" s="5">
        <v>0</v>
      </c>
      <c r="G66" s="5">
        <v>2943.8913062172155</v>
      </c>
    </row>
    <row r="67" spans="1:7" ht="15.75">
      <c r="A67" s="15" t="s">
        <v>70</v>
      </c>
      <c r="B67" s="5">
        <v>17.951144331238158</v>
      </c>
      <c r="C67" s="5">
        <v>0</v>
      </c>
      <c r="D67" s="5">
        <v>0</v>
      </c>
      <c r="E67" s="5">
        <v>9.2353217105076002</v>
      </c>
      <c r="F67" s="5">
        <v>0</v>
      </c>
      <c r="G67" s="5">
        <v>141.94163745102082</v>
      </c>
    </row>
    <row r="68" spans="1:7" ht="15.75">
      <c r="A68" s="15" t="s">
        <v>71</v>
      </c>
      <c r="B68" s="5">
        <v>502.9781354753656</v>
      </c>
      <c r="C68" s="5">
        <v>0</v>
      </c>
      <c r="D68" s="5">
        <v>0</v>
      </c>
      <c r="E68" s="5">
        <v>325.97497562476804</v>
      </c>
      <c r="F68" s="5">
        <v>0</v>
      </c>
      <c r="G68" s="5">
        <v>2390.389321468298</v>
      </c>
    </row>
    <row r="69" spans="1:7" ht="15.75">
      <c r="A69" s="15" t="s">
        <v>72</v>
      </c>
      <c r="B69" s="5">
        <v>393.0737089452507</v>
      </c>
      <c r="C69" s="5">
        <v>0</v>
      </c>
      <c r="D69" s="5">
        <v>0</v>
      </c>
      <c r="E69" s="5">
        <v>258.96679016601803</v>
      </c>
      <c r="F69" s="5">
        <v>0</v>
      </c>
      <c r="G69" s="5">
        <v>1999.1415730337076</v>
      </c>
    </row>
    <row r="70" spans="1:7" ht="15.75">
      <c r="A70" s="15" t="s">
        <v>73</v>
      </c>
      <c r="B70" s="5">
        <v>62.519638156651681</v>
      </c>
      <c r="C70" s="5">
        <v>0</v>
      </c>
      <c r="D70" s="5">
        <v>0</v>
      </c>
      <c r="E70" s="5">
        <v>14.16602786788143</v>
      </c>
      <c r="F70" s="5">
        <v>0</v>
      </c>
      <c r="G70" s="5">
        <v>533.79709395973157</v>
      </c>
    </row>
    <row r="71" spans="1:7" s="7" customFormat="1" ht="15.75">
      <c r="A71" s="10" t="s">
        <v>74</v>
      </c>
      <c r="B71" s="6">
        <f>SUM(B62:B70)</f>
        <v>1976.8170821729475</v>
      </c>
      <c r="C71" s="6">
        <f t="shared" ref="C71:G71" si="7">SUM(C62:C70)</f>
        <v>0</v>
      </c>
      <c r="D71" s="6">
        <f t="shared" si="7"/>
        <v>0</v>
      </c>
      <c r="E71" s="6">
        <f t="shared" si="7"/>
        <v>1761.818742356613</v>
      </c>
      <c r="F71" s="6">
        <f t="shared" si="7"/>
        <v>0</v>
      </c>
      <c r="G71" s="6">
        <f t="shared" si="7"/>
        <v>12318.39741764925</v>
      </c>
    </row>
    <row r="72" spans="1:7" ht="31.5">
      <c r="A72" s="9" t="s">
        <v>75</v>
      </c>
      <c r="B72" s="5">
        <v>29.454943559762544</v>
      </c>
      <c r="C72" s="5">
        <v>241.25841310145216</v>
      </c>
      <c r="D72" s="5">
        <v>0</v>
      </c>
      <c r="E72" s="5">
        <v>2318.6645937786079</v>
      </c>
      <c r="F72" s="5">
        <v>0</v>
      </c>
      <c r="G72" s="5">
        <v>0</v>
      </c>
    </row>
    <row r="73" spans="1:7" ht="31.5">
      <c r="A73" s="14" t="s">
        <v>76</v>
      </c>
      <c r="B73" s="5">
        <v>657.32548745355678</v>
      </c>
      <c r="C73" s="5">
        <v>166.74638217467779</v>
      </c>
      <c r="D73" s="5">
        <v>0</v>
      </c>
      <c r="E73" s="5">
        <v>354.69991336743095</v>
      </c>
      <c r="F73" s="5">
        <v>0</v>
      </c>
      <c r="G73" s="5">
        <v>0</v>
      </c>
    </row>
    <row r="74" spans="1:7" ht="47.25">
      <c r="A74" s="14" t="s">
        <v>77</v>
      </c>
      <c r="B74" s="5">
        <v>0</v>
      </c>
      <c r="C74" s="5">
        <v>1.1736727390591892</v>
      </c>
      <c r="D74" s="5">
        <v>0</v>
      </c>
      <c r="E74" s="5">
        <v>0</v>
      </c>
      <c r="F74" s="5">
        <v>0</v>
      </c>
      <c r="G74" s="5">
        <v>0</v>
      </c>
    </row>
    <row r="75" spans="1:7" s="7" customFormat="1" ht="15.75">
      <c r="A75" s="8" t="s">
        <v>78</v>
      </c>
      <c r="B75" s="6">
        <f>SUM(B72:B74)</f>
        <v>686.78043101331934</v>
      </c>
      <c r="C75" s="6">
        <f t="shared" ref="C75:G75" si="8">SUM(C72:C74)</f>
        <v>409.17846801518914</v>
      </c>
      <c r="D75" s="6">
        <f t="shared" si="8"/>
        <v>0</v>
      </c>
      <c r="E75" s="6">
        <f t="shared" si="8"/>
        <v>2673.3645071460387</v>
      </c>
      <c r="F75" s="6">
        <f t="shared" si="8"/>
        <v>0</v>
      </c>
      <c r="G75" s="6">
        <f t="shared" si="8"/>
        <v>0</v>
      </c>
    </row>
    <row r="76" spans="1:7" s="7" customFormat="1" ht="15.75">
      <c r="A76" s="22" t="s">
        <v>106</v>
      </c>
      <c r="B76" s="6">
        <f t="shared" ref="B76:G76" si="9">B6+B12+B20+B30+B33+B51+B61+B71+B75</f>
        <v>90481.825777858467</v>
      </c>
      <c r="C76" s="6">
        <f t="shared" si="9"/>
        <v>2508.6402135716185</v>
      </c>
      <c r="D76" s="6">
        <f t="shared" si="9"/>
        <v>1656.3613762117088</v>
      </c>
      <c r="E76" s="6">
        <f t="shared" si="9"/>
        <v>37596.070245936266</v>
      </c>
      <c r="F76" s="6">
        <f t="shared" si="9"/>
        <v>744.95013163560395</v>
      </c>
      <c r="G76" s="6">
        <f t="shared" si="9"/>
        <v>177803.02175105319</v>
      </c>
    </row>
    <row r="78" spans="1:7">
      <c r="C78" s="11"/>
    </row>
  </sheetData>
  <mergeCells count="1">
    <mergeCell ref="A2:G2"/>
  </mergeCells>
  <pageMargins left="0.70866141732283472" right="0.35433070866141736" top="0.35433070866141736" bottom="0.27559055118110237" header="0.31496062992125984" footer="0.31496062992125984"/>
  <pageSetup paperSize="9" scale="66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workbookViewId="0">
      <pane xSplit="1" ySplit="3" topLeftCell="B4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5"/>
  <cols>
    <col min="1" max="1" width="70.140625" style="13" customWidth="1"/>
    <col min="2" max="7" width="22.42578125" customWidth="1"/>
  </cols>
  <sheetData>
    <row r="1" spans="1:7" ht="15.75">
      <c r="G1" s="1" t="s">
        <v>133</v>
      </c>
    </row>
    <row r="2" spans="1:7" ht="40.5" customHeight="1">
      <c r="A2" s="38" t="s">
        <v>83</v>
      </c>
      <c r="B2" s="38"/>
      <c r="C2" s="38"/>
      <c r="D2" s="38"/>
      <c r="E2" s="38"/>
      <c r="F2" s="38"/>
      <c r="G2" s="38"/>
    </row>
    <row r="3" spans="1:7" s="4" customFormat="1" ht="71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31.5">
      <c r="A4" s="14" t="s">
        <v>7</v>
      </c>
      <c r="B4" s="5">
        <f>'МАКС_1кв._КС,ВМП,ДС,СМП'!B4+'ВТБ_1кв._КС,ВМП,ДС,СМП'!B4</f>
        <v>244.5</v>
      </c>
      <c r="C4" s="5">
        <f>'МАКС_1кв._КС,ВМП,ДС,СМП'!C4+'ВТБ_1кв._КС,ВМП,ДС,СМП'!C4</f>
        <v>7.5</v>
      </c>
      <c r="D4" s="5">
        <f>'МАКС_1кв._КС,ВМП,ДС,СМП'!D4+'ВТБ_1кв._КС,ВМП,ДС,СМП'!D4</f>
        <v>0</v>
      </c>
      <c r="E4" s="5">
        <f>'МАКС_1кв._КС,ВМП,ДС,СМП'!E4+'ВТБ_1кв._КС,ВМП,ДС,СМП'!E4</f>
        <v>242.499</v>
      </c>
      <c r="F4" s="5">
        <f>'МАКС_1кв._КС,ВМП,ДС,СМП'!F4+'ВТБ_1кв._КС,ВМП,ДС,СМП'!F4</f>
        <v>0</v>
      </c>
      <c r="G4" s="5">
        <f>'МАКС_1кв._КС,ВМП,ДС,СМП'!G4+'ВТБ_1кв._КС,ВМП,ДС,СМП'!G4</f>
        <v>0</v>
      </c>
    </row>
    <row r="5" spans="1:7" ht="15.75">
      <c r="A5" s="14" t="s">
        <v>8</v>
      </c>
      <c r="B5" s="5">
        <f>'МАКС_1кв._КС,ВМП,ДС,СМП'!B5+'ВТБ_1кв._КС,ВМП,ДС,СМП'!B5</f>
        <v>2.4960000000000004</v>
      </c>
      <c r="C5" s="5">
        <f>'МАКС_1кв._КС,ВМП,ДС,СМП'!C5+'ВТБ_1кв._КС,ВМП,ДС,СМП'!C5</f>
        <v>17.499000000000002</v>
      </c>
      <c r="D5" s="5">
        <f>'МАКС_1кв._КС,ВМП,ДС,СМП'!D5+'ВТБ_1кв._КС,ВМП,ДС,СМП'!D5</f>
        <v>0</v>
      </c>
      <c r="E5" s="5">
        <f>'МАКС_1кв._КС,ВМП,ДС,СМП'!E5+'ВТБ_1кв._КС,ВМП,ДС,СМП'!E5</f>
        <v>14.25</v>
      </c>
      <c r="F5" s="5">
        <f>'МАКС_1кв._КС,ВМП,ДС,СМП'!F5+'ВТБ_1кв._КС,ВМП,ДС,СМП'!F5</f>
        <v>0</v>
      </c>
      <c r="G5" s="5">
        <f>'МАКС_1кв._КС,ВМП,ДС,СМП'!G5+'ВТБ_1кв._КС,ВМП,ДС,СМП'!G5</f>
        <v>0</v>
      </c>
    </row>
    <row r="6" spans="1:7" s="7" customFormat="1" ht="15.75">
      <c r="A6" s="8" t="s">
        <v>9</v>
      </c>
      <c r="B6" s="6">
        <f>SUM(B4:B5)</f>
        <v>246.99600000000001</v>
      </c>
      <c r="C6" s="6">
        <f t="shared" ref="C6:G6" si="0">SUM(C4:C5)</f>
        <v>24.999000000000002</v>
      </c>
      <c r="D6" s="6">
        <f t="shared" si="0"/>
        <v>0</v>
      </c>
      <c r="E6" s="6">
        <f t="shared" si="0"/>
        <v>256.74900000000002</v>
      </c>
      <c r="F6" s="6">
        <f t="shared" si="0"/>
        <v>0</v>
      </c>
      <c r="G6" s="6">
        <f t="shared" si="0"/>
        <v>0</v>
      </c>
    </row>
    <row r="7" spans="1:7" ht="15.75">
      <c r="A7" s="14" t="s">
        <v>10</v>
      </c>
      <c r="B7" s="5">
        <f>'МАКС_1кв._КС,ВМП,ДС,СМП'!B7+'ВТБ_1кв._КС,ВМП,ДС,СМП'!B7</f>
        <v>1982.31</v>
      </c>
      <c r="C7" s="5">
        <f>'МАКС_1кв._КС,ВМП,ДС,СМП'!C7+'ВТБ_1кв._КС,ВМП,ДС,СМП'!C7</f>
        <v>9.9990000000000006</v>
      </c>
      <c r="D7" s="5">
        <f>'МАКС_1кв._КС,ВМП,ДС,СМП'!D7+'ВТБ_1кв._КС,ВМП,ДС,СМП'!D7</f>
        <v>24.999000000000002</v>
      </c>
      <c r="E7" s="5">
        <f>'МАКС_1кв._КС,ВМП,ДС,СМП'!E7+'ВТБ_1кв._КС,ВМП,ДС,СМП'!E7</f>
        <v>0</v>
      </c>
      <c r="F7" s="5">
        <f>'МАКС_1кв._КС,ВМП,ДС,СМП'!F7+'ВТБ_1кв._КС,ВМП,ДС,СМП'!F7</f>
        <v>0</v>
      </c>
      <c r="G7" s="5">
        <f>'МАКС_1кв._КС,ВМП,ДС,СМП'!G7+'ВТБ_1кв._КС,ВМП,ДС,СМП'!G7</f>
        <v>0</v>
      </c>
    </row>
    <row r="8" spans="1:7" ht="31.5">
      <c r="A8" s="14" t="s">
        <v>11</v>
      </c>
      <c r="B8" s="5">
        <f>'МАКС_1кв._КС,ВМП,ДС,СМП'!B8+'ВТБ_1кв._КС,ВМП,ДС,СМП'!B8</f>
        <v>1436.9280000000001</v>
      </c>
      <c r="C8" s="5">
        <f>'МАКС_1кв._КС,ВМП,ДС,СМП'!C8+'ВТБ_1кв._КС,ВМП,ДС,СМП'!C8</f>
        <v>112.49999999999999</v>
      </c>
      <c r="D8" s="5">
        <f>'МАКС_1кв._КС,ВМП,ДС,СМП'!D8+'ВТБ_1кв._КС,ВМП,ДС,СМП'!D8</f>
        <v>0</v>
      </c>
      <c r="E8" s="5">
        <f>'МАКС_1кв._КС,ВМП,ДС,СМП'!E8+'ВТБ_1кв._КС,ВМП,ДС,СМП'!E8</f>
        <v>1355.0010000000002</v>
      </c>
      <c r="F8" s="5">
        <f>'МАКС_1кв._КС,ВМП,ДС,СМП'!F8+'ВТБ_1кв._КС,ВМП,ДС,СМП'!F8</f>
        <v>0</v>
      </c>
      <c r="G8" s="5">
        <f>'МАКС_1кв._КС,ВМП,ДС,СМП'!G8+'ВТБ_1кв._КС,ВМП,ДС,СМП'!G8</f>
        <v>0</v>
      </c>
    </row>
    <row r="9" spans="1:7" ht="31.5">
      <c r="A9" s="14" t="s">
        <v>12</v>
      </c>
      <c r="B9" s="5">
        <f>'МАКС_1кв._КС,ВМП,ДС,СМП'!B9+'ВТБ_1кв._КС,ВМП,ДС,СМП'!B9</f>
        <v>3221.0549999999998</v>
      </c>
      <c r="C9" s="5">
        <f>'МАКС_1кв._КС,ВМП,ДС,СМП'!C9+'ВТБ_1кв._КС,ВМП,ДС,СМП'!C9</f>
        <v>100.035</v>
      </c>
      <c r="D9" s="5">
        <f>'МАКС_1кв._КС,ВМП,ДС,СМП'!D9+'ВТБ_1кв._КС,ВМП,ДС,СМП'!D9</f>
        <v>62.498999999999995</v>
      </c>
      <c r="E9" s="5">
        <f>'МАКС_1кв._КС,ВМП,ДС,СМП'!E9+'ВТБ_1кв._КС,ВМП,ДС,СМП'!E9</f>
        <v>710.00999999999988</v>
      </c>
      <c r="F9" s="5">
        <f>'МАКС_1кв._КС,ВМП,ДС,СМП'!F9+'ВТБ_1кв._КС,ВМП,ДС,СМП'!F9</f>
        <v>50.000999999999998</v>
      </c>
      <c r="G9" s="5">
        <f>'МАКС_1кв._КС,ВМП,ДС,СМП'!G9+'ВТБ_1кв._КС,ВМП,ДС,СМП'!G9</f>
        <v>0</v>
      </c>
    </row>
    <row r="10" spans="1:7" ht="15.75">
      <c r="A10" s="14" t="s">
        <v>13</v>
      </c>
      <c r="B10" s="5">
        <f>'МАКС_1кв._КС,ВМП,ДС,СМП'!B10+'ВТБ_1кв._КС,ВМП,ДС,СМП'!B10</f>
        <v>1603.7640000000001</v>
      </c>
      <c r="C10" s="5">
        <f>'МАКС_1кв._КС,ВМП,ДС,СМП'!C10+'ВТБ_1кв._КС,ВМП,ДС,СМП'!C10</f>
        <v>150</v>
      </c>
      <c r="D10" s="5">
        <f>'МАКС_1кв._КС,ВМП,ДС,СМП'!D10+'ВТБ_1кв._КС,ВМП,ДС,СМП'!D10</f>
        <v>204.999</v>
      </c>
      <c r="E10" s="5">
        <f>'МАКС_1кв._КС,ВМП,ДС,СМП'!E10+'ВТБ_1кв._КС,ВМП,ДС,СМП'!E10</f>
        <v>154.00200000000001</v>
      </c>
      <c r="F10" s="5">
        <f>'МАКС_1кв._КС,ВМП,ДС,СМП'!F10+'ВТБ_1кв._КС,ВМП,ДС,СМП'!F10</f>
        <v>24.999000000000002</v>
      </c>
      <c r="G10" s="5">
        <f>'МАКС_1кв._КС,ВМП,ДС,СМП'!G10+'ВТБ_1кв._КС,ВМП,ДС,СМП'!G10</f>
        <v>0</v>
      </c>
    </row>
    <row r="11" spans="1:7" ht="15.75">
      <c r="A11" s="14" t="s">
        <v>14</v>
      </c>
      <c r="B11" s="5">
        <f>'МАКС_1кв._КС,ВМП,ДС,СМП'!B11+'ВТБ_1кв._КС,ВМП,ДС,СМП'!B11</f>
        <v>7907.3490000000002</v>
      </c>
      <c r="C11" s="5">
        <f>'МАКС_1кв._КС,ВМП,ДС,СМП'!C11+'ВТБ_1кв._КС,ВМП,ДС,СМП'!C11</f>
        <v>440.76899999999989</v>
      </c>
      <c r="D11" s="5">
        <f>'МАКС_1кв._КС,ВМП,ДС,СМП'!D11+'ВТБ_1кв._КС,ВМП,ДС,СМП'!D11</f>
        <v>190.005</v>
      </c>
      <c r="E11" s="5">
        <f>'МАКС_1кв._КС,ВМП,ДС,СМП'!E11+'ВТБ_1кв._КС,ВМП,ДС,СМП'!E11</f>
        <v>538.51200000000006</v>
      </c>
      <c r="F11" s="5">
        <f>'МАКС_1кв._КС,ВМП,ДС,СМП'!F11+'ВТБ_1кв._КС,ВМП,ДС,СМП'!F11</f>
        <v>10.007999999999999</v>
      </c>
      <c r="G11" s="5">
        <f>'МАКС_1кв._КС,ВМП,ДС,СМП'!G11+'ВТБ_1кв._КС,ВМП,ДС,СМП'!G11</f>
        <v>225</v>
      </c>
    </row>
    <row r="12" spans="1:7" s="7" customFormat="1" ht="15.75">
      <c r="A12" s="8" t="s">
        <v>15</v>
      </c>
      <c r="B12" s="6">
        <f>SUM(B7:B11)</f>
        <v>16151.406000000001</v>
      </c>
      <c r="C12" s="6">
        <f t="shared" ref="C12:G12" si="1">SUM(C7:C11)</f>
        <v>813.30299999999988</v>
      </c>
      <c r="D12" s="6">
        <f t="shared" si="1"/>
        <v>482.50199999999995</v>
      </c>
      <c r="E12" s="6">
        <f t="shared" si="1"/>
        <v>2757.5250000000001</v>
      </c>
      <c r="F12" s="6">
        <f t="shared" si="1"/>
        <v>85.007999999999996</v>
      </c>
      <c r="G12" s="6">
        <f t="shared" si="1"/>
        <v>225</v>
      </c>
    </row>
    <row r="13" spans="1:7" ht="15.75">
      <c r="A13" s="15" t="s">
        <v>16</v>
      </c>
      <c r="B13" s="5">
        <f>'МАКС_1кв._КС,ВМП,ДС,СМП'!B13+'ВТБ_1кв._КС,ВМП,ДС,СМП'!B13</f>
        <v>952.827</v>
      </c>
      <c r="C13" s="5">
        <f>'МАКС_1кв._КС,ВМП,ДС,СМП'!C13+'ВТБ_1кв._КС,ВМП,ДС,СМП'!C13</f>
        <v>0</v>
      </c>
      <c r="D13" s="5">
        <f>'МАКС_1кв._КС,ВМП,ДС,СМП'!D13+'ВТБ_1кв._КС,ВМП,ДС,СМП'!D13</f>
        <v>68.997</v>
      </c>
      <c r="E13" s="5">
        <f>'МАКС_1кв._КС,ВМП,ДС,СМП'!E13+'ВТБ_1кв._КС,ВМП,ДС,СМП'!E13</f>
        <v>706.50600000000009</v>
      </c>
      <c r="F13" s="5">
        <f>'МАКС_1кв._КС,ВМП,ДС,СМП'!F13+'ВТБ_1кв._КС,ВМП,ДС,СМП'!F13</f>
        <v>0</v>
      </c>
      <c r="G13" s="5">
        <f>'МАКС_1кв._КС,ВМП,ДС,СМП'!G13+'ВТБ_1кв._КС,ВМП,ДС,СМП'!G13</f>
        <v>4136.0010000000002</v>
      </c>
    </row>
    <row r="14" spans="1:7" ht="15.75">
      <c r="A14" s="15" t="s">
        <v>17</v>
      </c>
      <c r="B14" s="5">
        <f>'МАКС_1кв._КС,ВМП,ДС,СМП'!B14+'ВТБ_1кв._КС,ВМП,ДС,СМП'!B14</f>
        <v>660.05099999999993</v>
      </c>
      <c r="C14" s="5">
        <f>'МАКС_1кв._КС,ВМП,ДС,СМП'!C14+'ВТБ_1кв._КС,ВМП,ДС,СМП'!C14</f>
        <v>0</v>
      </c>
      <c r="D14" s="5">
        <f>'МАКС_1кв._КС,ВМП,ДС,СМП'!D14+'ВТБ_1кв._КС,ВМП,ДС,СМП'!D14</f>
        <v>50.274000000000001</v>
      </c>
      <c r="E14" s="5">
        <f>'МАКС_1кв._КС,ВМП,ДС,СМП'!E14+'ВТБ_1кв._КС,ВМП,ДС,СМП'!E14</f>
        <v>320.505</v>
      </c>
      <c r="F14" s="5">
        <f>'МАКС_1кв._КС,ВМП,ДС,СМП'!F14+'ВТБ_1кв._КС,ВМП,ДС,СМП'!F14</f>
        <v>0</v>
      </c>
      <c r="G14" s="5">
        <f>'МАКС_1кв._КС,ВМП,ДС,СМП'!G14+'ВТБ_1кв._КС,ВМП,ДС,СМП'!G14</f>
        <v>2588.4989999999998</v>
      </c>
    </row>
    <row r="15" spans="1:7" ht="15.75">
      <c r="A15" s="15" t="s">
        <v>18</v>
      </c>
      <c r="B15" s="5">
        <f>'МАКС_1кв._КС,ВМП,ДС,СМП'!B15+'ВТБ_1кв._КС,ВМП,ДС,СМП'!B15</f>
        <v>684.77999999999986</v>
      </c>
      <c r="C15" s="5">
        <f>'МАКС_1кв._КС,ВМП,ДС,СМП'!C15+'ВТБ_1кв._КС,ВМП,ДС,СМП'!C15</f>
        <v>0</v>
      </c>
      <c r="D15" s="5">
        <f>'МАКС_1кв._КС,ВМП,ДС,СМП'!D15+'ВТБ_1кв._КС,ВМП,ДС,СМП'!D15</f>
        <v>0</v>
      </c>
      <c r="E15" s="5">
        <f>'МАКС_1кв._КС,ВМП,ДС,СМП'!E15+'ВТБ_1кв._КС,ВМП,ДС,СМП'!E15</f>
        <v>405.51300000000003</v>
      </c>
      <c r="F15" s="5">
        <f>'МАКС_1кв._КС,ВМП,ДС,СМП'!F15+'ВТБ_1кв._КС,ВМП,ДС,СМП'!F15</f>
        <v>0</v>
      </c>
      <c r="G15" s="5">
        <f>'МАКС_1кв._КС,ВМП,ДС,СМП'!G15+'ВТБ_1кв._КС,ВМП,ДС,СМП'!G15</f>
        <v>2700</v>
      </c>
    </row>
    <row r="16" spans="1:7" ht="31.5">
      <c r="A16" s="14" t="s">
        <v>19</v>
      </c>
      <c r="B16" s="5">
        <f>'МАКС_1кв._КС,ВМП,ДС,СМП'!B16+'ВТБ_1кв._КС,ВМП,ДС,СМП'!B16</f>
        <v>0</v>
      </c>
      <c r="C16" s="5">
        <f>'МАКС_1кв._КС,ВМП,ДС,СМП'!C16+'ВТБ_1кв._КС,ВМП,ДС,СМП'!C16</f>
        <v>0</v>
      </c>
      <c r="D16" s="5">
        <f>'МАКС_1кв._КС,ВМП,ДС,СМП'!D16+'ВТБ_1кв._КС,ВМП,ДС,СМП'!D16</f>
        <v>0</v>
      </c>
      <c r="E16" s="5">
        <f>'МАКС_1кв._КС,ВМП,ДС,СМП'!E16+'ВТБ_1кв._КС,ВМП,ДС,СМП'!E16</f>
        <v>0</v>
      </c>
      <c r="F16" s="5">
        <f>'МАКС_1кв._КС,ВМП,ДС,СМП'!F16+'ВТБ_1кв._КС,ВМП,ДС,СМП'!F16</f>
        <v>0</v>
      </c>
      <c r="G16" s="5">
        <f>'МАКС_1кв._КС,ВМП,ДС,СМП'!G16+'ВТБ_1кв._КС,ВМП,ДС,СМП'!G16</f>
        <v>0</v>
      </c>
    </row>
    <row r="17" spans="1:7" ht="15.75">
      <c r="A17" s="14" t="s">
        <v>20</v>
      </c>
      <c r="B17" s="5">
        <f>'МАКС_1кв._КС,ВМП,ДС,СМП'!B17+'ВТБ_1кв._КС,ВМП,ДС,СМП'!B17</f>
        <v>0</v>
      </c>
      <c r="C17" s="5">
        <f>'МАКС_1кв._КС,ВМП,ДС,СМП'!C17+'ВТБ_1кв._КС,ВМП,ДС,СМП'!C17</f>
        <v>0</v>
      </c>
      <c r="D17" s="5">
        <f>'МАКС_1кв._КС,ВМП,ДС,СМП'!D17+'ВТБ_1кв._КС,ВМП,ДС,СМП'!D17</f>
        <v>0</v>
      </c>
      <c r="E17" s="5">
        <f>'МАКС_1кв._КС,ВМП,ДС,СМП'!E17+'ВТБ_1кв._КС,ВМП,ДС,СМП'!E17</f>
        <v>0</v>
      </c>
      <c r="F17" s="5">
        <f>'МАКС_1кв._КС,ВМП,ДС,СМП'!F17+'ВТБ_1кв._КС,ВМП,ДС,СМП'!F17</f>
        <v>0</v>
      </c>
      <c r="G17" s="5">
        <f>'МАКС_1кв._КС,ВМП,ДС,СМП'!G17+'ВТБ_1кв._КС,ВМП,ДС,СМП'!G17</f>
        <v>0</v>
      </c>
    </row>
    <row r="18" spans="1:7" ht="15.75">
      <c r="A18" s="14" t="s">
        <v>21</v>
      </c>
      <c r="B18" s="5">
        <f>'МАКС_1кв._КС,ВМП,ДС,СМП'!B18+'ВТБ_1кв._КС,ВМП,ДС,СМП'!B18</f>
        <v>0</v>
      </c>
      <c r="C18" s="5">
        <f>'МАКС_1кв._КС,ВМП,ДС,СМП'!C18+'ВТБ_1кв._КС,ВМП,ДС,СМП'!C18</f>
        <v>0</v>
      </c>
      <c r="D18" s="5">
        <f>'МАКС_1кв._КС,ВМП,ДС,СМП'!D18+'ВТБ_1кв._КС,ВМП,ДС,СМП'!D18</f>
        <v>0</v>
      </c>
      <c r="E18" s="5">
        <f>'МАКС_1кв._КС,ВМП,ДС,СМП'!E18+'ВТБ_1кв._КС,ВМП,ДС,СМП'!E18</f>
        <v>0</v>
      </c>
      <c r="F18" s="5">
        <f>'МАКС_1кв._КС,ВМП,ДС,СМП'!F18+'ВТБ_1кв._КС,ВМП,ДС,СМП'!F18</f>
        <v>0</v>
      </c>
      <c r="G18" s="5">
        <f>'МАКС_1кв._КС,ВМП,ДС,СМП'!G18+'ВТБ_1кв._КС,ВМП,ДС,СМП'!G18</f>
        <v>0</v>
      </c>
    </row>
    <row r="19" spans="1:7" ht="15.75">
      <c r="A19" s="14" t="s">
        <v>22</v>
      </c>
      <c r="B19" s="5">
        <f>'МАКС_1кв._КС,ВМП,ДС,СМП'!B19+'ВТБ_1кв._КС,ВМП,ДС,СМП'!B19</f>
        <v>0</v>
      </c>
      <c r="C19" s="5">
        <f>'МАКС_1кв._КС,ВМП,ДС,СМП'!C19+'ВТБ_1кв._КС,ВМП,ДС,СМП'!C19</f>
        <v>0</v>
      </c>
      <c r="D19" s="5">
        <f>'МАКС_1кв._КС,ВМП,ДС,СМП'!D19+'ВТБ_1кв._КС,ВМП,ДС,СМП'!D19</f>
        <v>0</v>
      </c>
      <c r="E19" s="5">
        <f>'МАКС_1кв._КС,ВМП,ДС,СМП'!E19+'ВТБ_1кв._КС,ВМП,ДС,СМП'!E19</f>
        <v>2.4989999999999997</v>
      </c>
      <c r="F19" s="5">
        <f>'МАКС_1кв._КС,ВМП,ДС,СМП'!F19+'ВТБ_1кв._КС,ВМП,ДС,СМП'!F19</f>
        <v>0</v>
      </c>
      <c r="G19" s="5">
        <f>'МАКС_1кв._КС,ВМП,ДС,СМП'!G19+'ВТБ_1кв._КС,ВМП,ДС,СМП'!G19</f>
        <v>0</v>
      </c>
    </row>
    <row r="20" spans="1:7" s="7" customFormat="1" ht="15.75">
      <c r="A20" s="8" t="s">
        <v>23</v>
      </c>
      <c r="B20" s="6">
        <f>SUM(B13:B19)</f>
        <v>2297.6579999999999</v>
      </c>
      <c r="C20" s="6">
        <f t="shared" ref="C20:G20" si="2">SUM(C13:C19)</f>
        <v>0</v>
      </c>
      <c r="D20" s="6">
        <f t="shared" si="2"/>
        <v>119.271</v>
      </c>
      <c r="E20" s="6">
        <f t="shared" si="2"/>
        <v>1435.0229999999999</v>
      </c>
      <c r="F20" s="6">
        <f t="shared" si="2"/>
        <v>0</v>
      </c>
      <c r="G20" s="6">
        <f t="shared" si="2"/>
        <v>9424.5</v>
      </c>
    </row>
    <row r="21" spans="1:7" ht="15.75">
      <c r="A21" s="15" t="s">
        <v>24</v>
      </c>
      <c r="B21" s="5">
        <f>'МАКС_1кв._КС,ВМП,ДС,СМП'!B21+'ВТБ_1кв._КС,ВМП,ДС,СМП'!B21</f>
        <v>0</v>
      </c>
      <c r="C21" s="5">
        <f>'МАКС_1кв._КС,ВМП,ДС,СМП'!C21+'ВТБ_1кв._КС,ВМП,ДС,СМП'!C21</f>
        <v>0</v>
      </c>
      <c r="D21" s="5">
        <f>'МАКС_1кв._КС,ВМП,ДС,СМП'!D21+'ВТБ_1кв._КС,ВМП,ДС,СМП'!D21</f>
        <v>0</v>
      </c>
      <c r="E21" s="5">
        <f>'МАКС_1кв._КС,ВМП,ДС,СМП'!E21+'ВТБ_1кв._КС,ВМП,ДС,СМП'!E21</f>
        <v>121.251</v>
      </c>
      <c r="F21" s="5">
        <f>'МАКС_1кв._КС,ВМП,ДС,СМП'!F21+'ВТБ_1кв._КС,ВМП,ДС,СМП'!F21</f>
        <v>0</v>
      </c>
      <c r="G21" s="5">
        <f>'МАКС_1кв._КС,ВМП,ДС,СМП'!G21+'ВТБ_1кв._КС,ВМП,ДС,СМП'!G21</f>
        <v>842.49900000000002</v>
      </c>
    </row>
    <row r="22" spans="1:7" ht="15.75">
      <c r="A22" s="15" t="s">
        <v>25</v>
      </c>
      <c r="B22" s="5">
        <f>'МАКС_1кв._КС,ВМП,ДС,СМП'!B22+'ВТБ_1кв._КС,ВМП,ДС,СМП'!B22</f>
        <v>245.01300000000003</v>
      </c>
      <c r="C22" s="5">
        <f>'МАКС_1кв._КС,ВМП,ДС,СМП'!C22+'ВТБ_1кв._КС,ВМП,ДС,СМП'!C22</f>
        <v>0</v>
      </c>
      <c r="D22" s="5">
        <f>'МАКС_1кв._КС,ВМП,ДС,СМП'!D22+'ВТБ_1кв._КС,ВМП,ДС,СМП'!D22</f>
        <v>0</v>
      </c>
      <c r="E22" s="5">
        <f>'МАКС_1кв._КС,ВМП,ДС,СМП'!E22+'ВТБ_1кв._КС,ВМП,ДС,СМП'!E22</f>
        <v>288.00900000000001</v>
      </c>
      <c r="F22" s="5">
        <f>'МАКС_1кв._КС,ВМП,ДС,СМП'!F22+'ВТБ_1кв._КС,ВМП,ДС,СМП'!F22</f>
        <v>0</v>
      </c>
      <c r="G22" s="5">
        <f>'МАКС_1кв._КС,ВМП,ДС,СМП'!G22+'ВТБ_1кв._КС,ВМП,ДС,СМП'!G22</f>
        <v>1555.0020000000004</v>
      </c>
    </row>
    <row r="23" spans="1:7" ht="15.75">
      <c r="A23" s="14" t="s">
        <v>26</v>
      </c>
      <c r="B23" s="5">
        <f>'МАКС_1кв._КС,ВМП,ДС,СМП'!B23+'ВТБ_1кв._КС,ВМП,ДС,СМП'!B23</f>
        <v>0</v>
      </c>
      <c r="C23" s="5">
        <f>'МАКС_1кв._КС,ВМП,ДС,СМП'!C23+'ВТБ_1кв._КС,ВМП,ДС,СМП'!C23</f>
        <v>0</v>
      </c>
      <c r="D23" s="5">
        <f>'МАКС_1кв._КС,ВМП,ДС,СМП'!D23+'ВТБ_1кв._КС,ВМП,ДС,СМП'!D23</f>
        <v>0</v>
      </c>
      <c r="E23" s="5">
        <f>'МАКС_1кв._КС,ВМП,ДС,СМП'!E23+'ВТБ_1кв._КС,ВМП,ДС,СМП'!E23</f>
        <v>661.75800000000004</v>
      </c>
      <c r="F23" s="5">
        <f>'МАКС_1кв._КС,ВМП,ДС,СМП'!F23+'ВТБ_1кв._КС,ВМП,ДС,СМП'!F23</f>
        <v>0</v>
      </c>
      <c r="G23" s="5">
        <f>'МАКС_1кв._КС,ВМП,ДС,СМП'!G23+'ВТБ_1кв._КС,ВМП,ДС,СМП'!G23</f>
        <v>0</v>
      </c>
    </row>
    <row r="24" spans="1:7" ht="15.75">
      <c r="A24" s="15" t="s">
        <v>27</v>
      </c>
      <c r="B24" s="5">
        <f>'МАКС_1кв._КС,ВМП,ДС,СМП'!B24+'ВТБ_1кв._КС,ВМП,ДС,СМП'!B24</f>
        <v>204.49799999999999</v>
      </c>
      <c r="C24" s="5">
        <f>'МАКС_1кв._КС,ВМП,ДС,СМП'!C24+'ВТБ_1кв._КС,ВМП,ДС,СМП'!C24</f>
        <v>0</v>
      </c>
      <c r="D24" s="5">
        <f>'МАКС_1кв._КС,ВМП,ДС,СМП'!D24+'ВТБ_1кв._КС,ВМП,ДС,СМП'!D24</f>
        <v>0</v>
      </c>
      <c r="E24" s="5">
        <f>'МАКС_1кв._КС,ВМП,ДС,СМП'!E24+'ВТБ_1кв._КС,ВМП,ДС,СМП'!E24</f>
        <v>88.752000000000024</v>
      </c>
      <c r="F24" s="5">
        <f>'МАКС_1кв._КС,ВМП,ДС,СМП'!F24+'ВТБ_1кв._КС,ВМП,ДС,СМП'!F24</f>
        <v>0</v>
      </c>
      <c r="G24" s="5">
        <f>'МАКС_1кв._КС,ВМП,ДС,СМП'!G24+'ВТБ_1кв._КС,ВМП,ДС,СМП'!G24</f>
        <v>780.75</v>
      </c>
    </row>
    <row r="25" spans="1:7" ht="15.75">
      <c r="A25" s="15" t="s">
        <v>28</v>
      </c>
      <c r="B25" s="5">
        <f>'МАКС_1кв._КС,ВМП,ДС,СМП'!B25+'ВТБ_1кв._КС,ВМП,ДС,СМП'!B25</f>
        <v>170.51100000000002</v>
      </c>
      <c r="C25" s="5">
        <f>'МАКС_1кв._КС,ВМП,ДС,СМП'!C25+'ВТБ_1кв._КС,ВМП,ДС,СМП'!C25</f>
        <v>0</v>
      </c>
      <c r="D25" s="5">
        <f>'МАКС_1кв._КС,ВМП,ДС,СМП'!D25+'ВТБ_1кв._КС,ВМП,ДС,СМП'!D25</f>
        <v>0</v>
      </c>
      <c r="E25" s="5">
        <f>'МАКС_1кв._КС,ВМП,ДС,СМП'!E25+'ВТБ_1кв._КС,ВМП,ДС,СМП'!E25</f>
        <v>119.00700000000002</v>
      </c>
      <c r="F25" s="5">
        <f>'МАКС_1кв._КС,ВМП,ДС,СМП'!F25+'ВТБ_1кв._КС,ВМП,ДС,СМП'!F25</f>
        <v>0</v>
      </c>
      <c r="G25" s="5">
        <f>'МАКС_1кв._КС,ВМП,ДС,СМП'!G25+'ВТБ_1кв._КС,ВМП,ДС,СМП'!G25</f>
        <v>825</v>
      </c>
    </row>
    <row r="26" spans="1:7" ht="15.75">
      <c r="A26" s="15" t="s">
        <v>29</v>
      </c>
      <c r="B26" s="5">
        <f>'МАКС_1кв._КС,ВМП,ДС,СМП'!B26+'ВТБ_1кв._КС,ВМП,ДС,СМП'!B26</f>
        <v>205.02900000000002</v>
      </c>
      <c r="C26" s="5">
        <f>'МАКС_1кв._КС,ВМП,ДС,СМП'!C26+'ВТБ_1кв._КС,ВМП,ДС,СМП'!C26</f>
        <v>0</v>
      </c>
      <c r="D26" s="5">
        <f>'МАКС_1кв._КС,ВМП,ДС,СМП'!D26+'ВТБ_1кв._КС,ВМП,ДС,СМП'!D26</f>
        <v>0</v>
      </c>
      <c r="E26" s="5">
        <f>'МАКС_1кв._КС,ВМП,ДС,СМП'!E26+'ВТБ_1кв._КС,ВМП,ДС,СМП'!E26</f>
        <v>118.50299999999999</v>
      </c>
      <c r="F26" s="5">
        <f>'МАКС_1кв._КС,ВМП,ДС,СМП'!F26+'ВТБ_1кв._КС,ВМП,ДС,СМП'!F26</f>
        <v>0</v>
      </c>
      <c r="G26" s="5">
        <f>'МАКС_1кв._КС,ВМП,ДС,СМП'!G26+'ВТБ_1кв._КС,ВМП,ДС,СМП'!G26</f>
        <v>799.99800000000016</v>
      </c>
    </row>
    <row r="27" spans="1:7" ht="15.75">
      <c r="A27" s="15" t="s">
        <v>30</v>
      </c>
      <c r="B27" s="5">
        <f>'МАКС_1кв._КС,ВМП,ДС,СМП'!B27+'ВТБ_1кв._КС,ВМП,ДС,СМП'!B27</f>
        <v>267.58199999999999</v>
      </c>
      <c r="C27" s="5">
        <f>'МАКС_1кв._КС,ВМП,ДС,СМП'!C27+'ВТБ_1кв._КС,ВМП,ДС,СМП'!C27</f>
        <v>0</v>
      </c>
      <c r="D27" s="5">
        <f>'МАКС_1кв._КС,ВМП,ДС,СМП'!D27+'ВТБ_1кв._КС,ВМП,ДС,СМП'!D27</f>
        <v>0</v>
      </c>
      <c r="E27" s="5">
        <f>'МАКС_1кв._КС,ВМП,ДС,СМП'!E27+'ВТБ_1кв._КС,ВМП,ДС,СМП'!E27</f>
        <v>121.509</v>
      </c>
      <c r="F27" s="5">
        <f>'МАКС_1кв._КС,ВМП,ДС,СМП'!F27+'ВТБ_1кв._КС,ВМП,ДС,СМП'!F27</f>
        <v>0</v>
      </c>
      <c r="G27" s="5">
        <f>'МАКС_1кв._КС,ВМП,ДС,СМП'!G27+'ВТБ_1кв._КС,ВМП,ДС,СМП'!G27</f>
        <v>874.99800000000016</v>
      </c>
    </row>
    <row r="28" spans="1:7" ht="15.75">
      <c r="A28" s="15" t="s">
        <v>31</v>
      </c>
      <c r="B28" s="5">
        <f>'МАКС_1кв._КС,ВМП,ДС,СМП'!B28+'ВТБ_1кв._КС,ВМП,ДС,СМП'!B28</f>
        <v>272.25300000000004</v>
      </c>
      <c r="C28" s="5">
        <f>'МАКС_1кв._КС,ВМП,ДС,СМП'!C28+'ВТБ_1кв._КС,ВМП,ДС,СМП'!C28</f>
        <v>0</v>
      </c>
      <c r="D28" s="5">
        <f>'МАКС_1кв._КС,ВМП,ДС,СМП'!D28+'ВТБ_1кв._КС,ВМП,ДС,СМП'!D28</f>
        <v>0</v>
      </c>
      <c r="E28" s="5">
        <f>'МАКС_1кв._КС,ВМП,ДС,СМП'!E28+'ВТБ_1кв._КС,ВМП,ДС,СМП'!E28</f>
        <v>121.755</v>
      </c>
      <c r="F28" s="5">
        <f>'МАКС_1кв._КС,ВМП,ДС,СМП'!F28+'ВТБ_1кв._КС,ВМП,ДС,СМП'!F28</f>
        <v>0</v>
      </c>
      <c r="G28" s="5">
        <f>'МАКС_1кв._КС,ВМП,ДС,СМП'!G28+'ВТБ_1кв._КС,ВМП,ДС,СМП'!G28</f>
        <v>721.74900000000014</v>
      </c>
    </row>
    <row r="29" spans="1:7" ht="15.75">
      <c r="A29" s="9" t="s">
        <v>32</v>
      </c>
      <c r="B29" s="5">
        <f>'МАКС_1кв._КС,ВМП,ДС,СМП'!B29+'ВТБ_1кв._КС,ВМП,ДС,СМП'!B29</f>
        <v>0</v>
      </c>
      <c r="C29" s="5">
        <f>'МАКС_1кв._КС,ВМП,ДС,СМП'!C29+'ВТБ_1кв._КС,ВМП,ДС,СМП'!C29</f>
        <v>0</v>
      </c>
      <c r="D29" s="5">
        <f>'МАКС_1кв._КС,ВМП,ДС,СМП'!D29+'ВТБ_1кв._КС,ВМП,ДС,СМП'!D29</f>
        <v>0</v>
      </c>
      <c r="E29" s="5">
        <f>'МАКС_1кв._КС,ВМП,ДС,СМП'!E29+'ВТБ_1кв._КС,ВМП,ДС,СМП'!E29</f>
        <v>25.001999999999995</v>
      </c>
      <c r="F29" s="5">
        <f>'МАКС_1кв._КС,ВМП,ДС,СМП'!F29+'ВТБ_1кв._КС,ВМП,ДС,СМП'!F29</f>
        <v>0</v>
      </c>
      <c r="G29" s="5">
        <f>'МАКС_1кв._КС,ВМП,ДС,СМП'!G29+'ВТБ_1кв._КС,ВМП,ДС,СМП'!G29</f>
        <v>0</v>
      </c>
    </row>
    <row r="30" spans="1:7" s="7" customFormat="1" ht="15.75">
      <c r="A30" s="10" t="s">
        <v>33</v>
      </c>
      <c r="B30" s="6">
        <f>SUM(B21:B29)</f>
        <v>1364.886</v>
      </c>
      <c r="C30" s="6">
        <f t="shared" ref="C30:G30" si="3">SUM(C21:C29)</f>
        <v>0</v>
      </c>
      <c r="D30" s="6">
        <f t="shared" si="3"/>
        <v>0</v>
      </c>
      <c r="E30" s="6">
        <f t="shared" si="3"/>
        <v>1665.5459999999998</v>
      </c>
      <c r="F30" s="6">
        <f t="shared" si="3"/>
        <v>0</v>
      </c>
      <c r="G30" s="6">
        <f t="shared" si="3"/>
        <v>6399.996000000001</v>
      </c>
    </row>
    <row r="31" spans="1:7" ht="15.75">
      <c r="A31" s="14" t="s">
        <v>34</v>
      </c>
      <c r="B31" s="5">
        <f>'МАКС_1кв._КС,ВМП,ДС,СМП'!B31+'ВТБ_1кв._КС,ВМП,ДС,СМП'!B31</f>
        <v>500.01299999999992</v>
      </c>
      <c r="C31" s="5">
        <f>'МАКС_1кв._КС,ВМП,ДС,СМП'!C31+'ВТБ_1кв._КС,ВМП,ДС,СМП'!C31</f>
        <v>0</v>
      </c>
      <c r="D31" s="5">
        <f>'МАКС_1кв._КС,ВМП,ДС,СМП'!D31+'ВТБ_1кв._КС,ВМП,ДС,СМП'!D31</f>
        <v>0</v>
      </c>
      <c r="E31" s="5">
        <f>'МАКС_1кв._КС,ВМП,ДС,СМП'!E31+'ВТБ_1кв._КС,ВМП,ДС,СМП'!E31</f>
        <v>1130.0070000000001</v>
      </c>
      <c r="F31" s="5">
        <f>'МАКС_1кв._КС,ВМП,ДС,СМП'!F31+'ВТБ_1кв._КС,ВМП,ДС,СМП'!F31</f>
        <v>0</v>
      </c>
      <c r="G31" s="5">
        <f>'МАКС_1кв._КС,ВМП,ДС,СМП'!G31+'ВТБ_1кв._КС,ВМП,ДС,СМП'!G31</f>
        <v>0</v>
      </c>
    </row>
    <row r="32" spans="1:7" ht="15.75">
      <c r="A32" s="15" t="s">
        <v>35</v>
      </c>
      <c r="B32" s="5">
        <f>'МАКС_1кв._КС,ВМП,ДС,СМП'!B32+'ВТБ_1кв._КС,ВМП,ДС,СМП'!B32</f>
        <v>279.26100000000008</v>
      </c>
      <c r="C32" s="5">
        <f>'МАКС_1кв._КС,ВМП,ДС,СМП'!C32+'ВТБ_1кв._КС,ВМП,ДС,СМП'!C32</f>
        <v>0</v>
      </c>
      <c r="D32" s="5">
        <f>'МАКС_1кв._КС,ВМП,ДС,СМП'!D32+'ВТБ_1кв._КС,ВМП,ДС,СМП'!D32</f>
        <v>0</v>
      </c>
      <c r="E32" s="5">
        <f>'МАКС_1кв._КС,ВМП,ДС,СМП'!E32+'ВТБ_1кв._КС,ВМП,ДС,СМП'!E32</f>
        <v>112.52099999999999</v>
      </c>
      <c r="F32" s="5">
        <f>'МАКС_1кв._КС,ВМП,ДС,СМП'!F32+'ВТБ_1кв._КС,ВМП,ДС,СМП'!F32</f>
        <v>0</v>
      </c>
      <c r="G32" s="5">
        <f>'МАКС_1кв._КС,ВМП,ДС,СМП'!G32+'ВТБ_1кв._КС,ВМП,ДС,СМП'!G32</f>
        <v>764.75099999999998</v>
      </c>
    </row>
    <row r="33" spans="1:7" s="7" customFormat="1" ht="15.75">
      <c r="A33" s="16" t="s">
        <v>36</v>
      </c>
      <c r="B33" s="6">
        <f>SUM(B31:B32)</f>
        <v>779.274</v>
      </c>
      <c r="C33" s="6">
        <f t="shared" ref="C33:G33" si="4">SUM(C31:C32)</f>
        <v>0</v>
      </c>
      <c r="D33" s="6">
        <f t="shared" si="4"/>
        <v>0</v>
      </c>
      <c r="E33" s="6">
        <f t="shared" si="4"/>
        <v>1242.528</v>
      </c>
      <c r="F33" s="6">
        <f t="shared" si="4"/>
        <v>0</v>
      </c>
      <c r="G33" s="6">
        <f t="shared" si="4"/>
        <v>764.75099999999998</v>
      </c>
    </row>
    <row r="34" spans="1:7" ht="15.75">
      <c r="A34" s="14" t="s">
        <v>37</v>
      </c>
      <c r="B34" s="5">
        <f>'МАКС_1кв._КС,ВМП,ДС,СМП'!B34+'ВТБ_1кв._КС,ВМП,ДС,СМП'!B34</f>
        <v>1116.2849999999999</v>
      </c>
      <c r="C34" s="5">
        <f>'МАКС_1кв._КС,ВМП,ДС,СМП'!C34+'ВТБ_1кв._КС,ВМП,ДС,СМП'!C34</f>
        <v>0.501</v>
      </c>
      <c r="D34" s="5">
        <f>'МАКС_1кв._КС,ВМП,ДС,СМП'!D34+'ВТБ_1кв._КС,ВМП,ДС,СМП'!D34</f>
        <v>0</v>
      </c>
      <c r="E34" s="5">
        <f>'МАКС_1кв._КС,ВМП,ДС,СМП'!E34+'ВТБ_1кв._КС,ВМП,ДС,СМП'!E34</f>
        <v>1653.768</v>
      </c>
      <c r="F34" s="5">
        <f>'МАКС_1кв._КС,ВМП,ДС,СМП'!F34+'ВТБ_1кв._КС,ВМП,ДС,СМП'!F34</f>
        <v>150.00299999999999</v>
      </c>
      <c r="G34" s="5">
        <f>'МАКС_1кв._КС,ВМП,ДС,СМП'!G34+'ВТБ_1кв._КС,ВМП,ДС,СМП'!G34</f>
        <v>0</v>
      </c>
    </row>
    <row r="35" spans="1:7" ht="31.5">
      <c r="A35" s="14" t="s">
        <v>38</v>
      </c>
      <c r="B35" s="5">
        <f>'МАКС_1кв._КС,ВМП,ДС,СМП'!B35+'ВТБ_1кв._КС,ВМП,ДС,СМП'!B35</f>
        <v>1606.2629999999999</v>
      </c>
      <c r="C35" s="5">
        <f>'МАКС_1кв._КС,ВМП,ДС,СМП'!C35+'ВТБ_1кв._КС,ВМП,ДС,СМП'!C35</f>
        <v>0</v>
      </c>
      <c r="D35" s="5">
        <f>'МАКС_1кв._КС,ВМП,ДС,СМП'!D35+'ВТБ_1кв._КС,ВМП,ДС,СМП'!D35</f>
        <v>0</v>
      </c>
      <c r="E35" s="5">
        <f>'МАКС_1кв._КС,ВМП,ДС,СМП'!E35+'ВТБ_1кв._КС,ВМП,ДС,СМП'!E35</f>
        <v>750.00600000000009</v>
      </c>
      <c r="F35" s="5">
        <f>'МАКС_1кв._КС,ВМП,ДС,СМП'!F35+'ВТБ_1кв._КС,ВМП,ДС,СМП'!F35</f>
        <v>0</v>
      </c>
      <c r="G35" s="5">
        <f>'МАКС_1кв._КС,ВМП,ДС,СМП'!G35+'ВТБ_1кв._КС,ВМП,ДС,СМП'!G35</f>
        <v>0</v>
      </c>
    </row>
    <row r="36" spans="1:7" ht="15.75">
      <c r="A36" s="15" t="s">
        <v>39</v>
      </c>
      <c r="B36" s="5">
        <f>'МАКС_1кв._КС,ВМП,ДС,СМП'!B36+'ВТБ_1кв._КС,ВМП,ДС,СМП'!B36</f>
        <v>1462.0740000000003</v>
      </c>
      <c r="C36" s="5">
        <f>'МАКС_1кв._КС,ВМП,ДС,СМП'!C36+'ВТБ_1кв._КС,ВМП,ДС,СМП'!C36</f>
        <v>0</v>
      </c>
      <c r="D36" s="5">
        <f>'МАКС_1кв._КС,ВМП,ДС,СМП'!D36+'ВТБ_1кв._КС,ВМП,ДС,СМП'!D36</f>
        <v>0</v>
      </c>
      <c r="E36" s="5">
        <f>'МАКС_1кв._КС,ВМП,ДС,СМП'!E36+'ВТБ_1кв._КС,ВМП,ДС,СМП'!E36</f>
        <v>304.25099999999998</v>
      </c>
      <c r="F36" s="5">
        <f>'МАКС_1кв._КС,ВМП,ДС,СМП'!F36+'ВТБ_1кв._КС,ВМП,ДС,СМП'!F36</f>
        <v>0</v>
      </c>
      <c r="G36" s="5">
        <f>'МАКС_1кв._КС,ВМП,ДС,СМП'!G36+'ВТБ_1кв._КС,ВМП,ДС,СМП'!G36</f>
        <v>2925</v>
      </c>
    </row>
    <row r="37" spans="1:7" ht="15.75">
      <c r="A37" s="15" t="s">
        <v>40</v>
      </c>
      <c r="B37" s="5">
        <f>'МАКС_1кв._КС,ВМП,ДС,СМП'!B37+'ВТБ_1кв._КС,ВМП,ДС,СМП'!B37</f>
        <v>691.03499999999985</v>
      </c>
      <c r="C37" s="5">
        <f>'МАКС_1кв._КС,ВМП,ДС,СМП'!C37+'ВТБ_1кв._КС,ВМП,ДС,СМП'!C37</f>
        <v>0</v>
      </c>
      <c r="D37" s="5">
        <f>'МАКС_1кв._КС,ВМП,ДС,СМП'!D37+'ВТБ_1кв._КС,ВМП,ДС,СМП'!D37</f>
        <v>0</v>
      </c>
      <c r="E37" s="5">
        <f>'МАКС_1кв._КС,ВМП,ДС,СМП'!E37+'ВТБ_1кв._КС,ВМП,ДС,СМП'!E37</f>
        <v>176.745</v>
      </c>
      <c r="F37" s="5">
        <f>'МАКС_1кв._КС,ВМП,ДС,СМП'!F37+'ВТБ_1кв._КС,ВМП,ДС,СМП'!F37</f>
        <v>0</v>
      </c>
      <c r="G37" s="5">
        <f>'МАКС_1кв._КС,ВМП,ДС,СМП'!G37+'ВТБ_1кв._КС,ВМП,ДС,СМП'!G37</f>
        <v>1455.75</v>
      </c>
    </row>
    <row r="38" spans="1:7" ht="15.75">
      <c r="A38" s="15" t="s">
        <v>41</v>
      </c>
      <c r="B38" s="5">
        <f>'МАКС_1кв._КС,ВМП,ДС,СМП'!B38+'ВТБ_1кв._КС,ВМП,ДС,СМП'!B38</f>
        <v>1501.0529999999999</v>
      </c>
      <c r="C38" s="5">
        <f>'МАКС_1кв._КС,ВМП,ДС,СМП'!C38+'ВТБ_1кв._КС,ВМП,ДС,СМП'!C38</f>
        <v>0</v>
      </c>
      <c r="D38" s="5">
        <f>'МАКС_1кв._КС,ВМП,ДС,СМП'!D38+'ВТБ_1кв._КС,ВМП,ДС,СМП'!D38</f>
        <v>0</v>
      </c>
      <c r="E38" s="5">
        <f>'МАКС_1кв._КС,ВМП,ДС,СМП'!E38+'ВТБ_1кв._КС,ВМП,ДС,СМП'!E38</f>
        <v>562.50600000000009</v>
      </c>
      <c r="F38" s="5">
        <f>'МАКС_1кв._КС,ВМП,ДС,СМП'!F38+'ВТБ_1кв._КС,ВМП,ДС,СМП'!F38</f>
        <v>0</v>
      </c>
      <c r="G38" s="5">
        <f>'МАКС_1кв._КС,ВМП,ДС,СМП'!G38+'ВТБ_1кв._КС,ВМП,ДС,СМП'!G38</f>
        <v>4110.75</v>
      </c>
    </row>
    <row r="39" spans="1:7" ht="15.75">
      <c r="A39" s="15" t="s">
        <v>42</v>
      </c>
      <c r="B39" s="5">
        <f>'МАКС_1кв._КС,ВМП,ДС,СМП'!B39+'ВТБ_1кв._КС,ВМП,ДС,СМП'!B39</f>
        <v>1243.0619999999999</v>
      </c>
      <c r="C39" s="5">
        <f>'МАКС_1кв._КС,ВМП,ДС,СМП'!C39+'ВТБ_1кв._КС,ВМП,ДС,СМП'!C39</f>
        <v>0</v>
      </c>
      <c r="D39" s="5">
        <f>'МАКС_1кв._КС,ВМП,ДС,СМП'!D39+'ВТБ_1кв._КС,ВМП,ДС,СМП'!D39</f>
        <v>0</v>
      </c>
      <c r="E39" s="5">
        <f>'МАКС_1кв._КС,ВМП,ДС,СМП'!E39+'ВТБ_1кв._КС,ВМП,ДС,СМП'!E39</f>
        <v>422.00700000000006</v>
      </c>
      <c r="F39" s="5">
        <f>'МАКС_1кв._КС,ВМП,ДС,СМП'!F39+'ВТБ_1кв._КС,ВМП,ДС,СМП'!F39</f>
        <v>0</v>
      </c>
      <c r="G39" s="5">
        <f>'МАКС_1кв._КС,ВМП,ДС,СМП'!G39+'ВТБ_1кв._КС,ВМП,ДС,СМП'!G39</f>
        <v>3334.2509999999997</v>
      </c>
    </row>
    <row r="40" spans="1:7" ht="15.75">
      <c r="A40" s="15" t="s">
        <v>43</v>
      </c>
      <c r="B40" s="5">
        <f>'МАКС_1кв._КС,ВМП,ДС,СМП'!B40+'ВТБ_1кв._КС,ВМП,ДС,СМП'!B40</f>
        <v>1418.1840000000002</v>
      </c>
      <c r="C40" s="5">
        <f>'МАКС_1кв._КС,ВМП,ДС,СМП'!C40+'ВТБ_1кв._КС,ВМП,ДС,СМП'!C40</f>
        <v>0</v>
      </c>
      <c r="D40" s="5">
        <f>'МАКС_1кв._КС,ВМП,ДС,СМП'!D40+'ВТБ_1кв._КС,ВМП,ДС,СМП'!D40</f>
        <v>0</v>
      </c>
      <c r="E40" s="5">
        <f>'МАКС_1кв._КС,ВМП,ДС,СМП'!E40+'ВТБ_1кв._КС,ВМП,ДС,СМП'!E40</f>
        <v>421.26900000000006</v>
      </c>
      <c r="F40" s="5">
        <f>'МАКС_1кв._КС,ВМП,ДС,СМП'!F40+'ВТБ_1кв._КС,ВМП,ДС,СМП'!F40</f>
        <v>0</v>
      </c>
      <c r="G40" s="5">
        <f>'МАКС_1кв._КС,ВМП,ДС,СМП'!G40+'ВТБ_1кв._КС,ВМП,ДС,СМП'!G40</f>
        <v>4350</v>
      </c>
    </row>
    <row r="41" spans="1:7" ht="31.5">
      <c r="A41" s="9" t="s">
        <v>44</v>
      </c>
      <c r="B41" s="5">
        <f>'МАКС_1кв._КС,ВМП,ДС,СМП'!B41+'ВТБ_1кв._КС,ВМП,ДС,СМП'!B41</f>
        <v>530.49900000000014</v>
      </c>
      <c r="C41" s="5">
        <f>'МАКС_1кв._КС,ВМП,ДС,СМП'!C41+'ВТБ_1кв._КС,ВМП,ДС,СМП'!C41</f>
        <v>2.004</v>
      </c>
      <c r="D41" s="5">
        <f>'МАКС_1кв._КС,ВМП,ДС,СМП'!D41+'ВТБ_1кв._КС,ВМП,ДС,СМП'!D41</f>
        <v>0</v>
      </c>
      <c r="E41" s="5">
        <f>'МАКС_1кв._КС,ВМП,ДС,СМП'!E41+'ВТБ_1кв._КС,ВМП,ДС,СМП'!E41</f>
        <v>175.00800000000001</v>
      </c>
      <c r="F41" s="5">
        <f>'МАКС_1кв._КС,ВМП,ДС,СМП'!F41+'ВТБ_1кв._КС,ВМП,ДС,СМП'!F41</f>
        <v>0</v>
      </c>
      <c r="G41" s="5">
        <f>'МАКС_1кв._КС,ВМП,ДС,СМП'!G41+'ВТБ_1кв._КС,ВМП,ДС,СМП'!G41</f>
        <v>0</v>
      </c>
    </row>
    <row r="42" spans="1:7" ht="31.5">
      <c r="A42" s="9" t="s">
        <v>45</v>
      </c>
      <c r="B42" s="5">
        <f>'МАКС_1кв._КС,ВМП,ДС,СМП'!B42+'ВТБ_1кв._КС,ВМП,ДС,СМП'!B42</f>
        <v>3889.59</v>
      </c>
      <c r="C42" s="5">
        <f>'МАКС_1кв._КС,ВМП,ДС,СМП'!C42+'ВТБ_1кв._КС,ВМП,ДС,СМП'!C42</f>
        <v>4.9979999999999993</v>
      </c>
      <c r="D42" s="5">
        <f>'МАКС_1кв._КС,ВМП,ДС,СМП'!D42+'ВТБ_1кв._КС,ВМП,ДС,СМП'!D42</f>
        <v>0</v>
      </c>
      <c r="E42" s="5">
        <f>'МАКС_1кв._КС,ВМП,ДС,СМП'!E42+'ВТБ_1кв._КС,ВМП,ДС,СМП'!E42</f>
        <v>620.01299999999981</v>
      </c>
      <c r="F42" s="5">
        <f>'МАКС_1кв._КС,ВМП,ДС,СМП'!F42+'ВТБ_1кв._КС,ВМП,ДС,СМП'!F42</f>
        <v>0</v>
      </c>
      <c r="G42" s="5">
        <f>'МАКС_1кв._КС,ВМП,ДС,СМП'!G42+'ВТБ_1кв._КС,ВМП,ДС,СМП'!G42</f>
        <v>6897</v>
      </c>
    </row>
    <row r="43" spans="1:7" ht="15.75">
      <c r="A43" s="14" t="s">
        <v>46</v>
      </c>
      <c r="B43" s="5">
        <f>'МАКС_1кв._КС,ВМП,ДС,СМП'!B43+'ВТБ_1кв._КС,ВМП,ДС,СМП'!B43</f>
        <v>1850.0039999999999</v>
      </c>
      <c r="C43" s="5">
        <f>'МАКС_1кв._КС,ВМП,ДС,СМП'!C43+'ВТБ_1кв._КС,ВМП,ДС,СМП'!C43</f>
        <v>0</v>
      </c>
      <c r="D43" s="5">
        <f>'МАКС_1кв._КС,ВМП,ДС,СМП'!D43+'ВТБ_1кв._КС,ВМП,ДС,СМП'!D43</f>
        <v>0</v>
      </c>
      <c r="E43" s="5">
        <f>'МАКС_1кв._КС,ВМП,ДС,СМП'!E43+'ВТБ_1кв._КС,ВМП,ДС,СМП'!E43</f>
        <v>24.999000000000002</v>
      </c>
      <c r="F43" s="5">
        <f>'МАКС_1кв._КС,ВМП,ДС,СМП'!F43+'ВТБ_1кв._КС,ВМП,ДС,СМП'!F43</f>
        <v>0</v>
      </c>
      <c r="G43" s="5">
        <f>'МАКС_1кв._КС,ВМП,ДС,СМП'!G43+'ВТБ_1кв._КС,ВМП,ДС,СМП'!G43</f>
        <v>0</v>
      </c>
    </row>
    <row r="44" spans="1:7" ht="15.75">
      <c r="A44" s="9" t="s">
        <v>47</v>
      </c>
      <c r="B44" s="5">
        <f>'МАКС_1кв._КС,ВМП,ДС,СМП'!B44+'ВТБ_1кв._КС,ВМП,ДС,СМП'!B44</f>
        <v>24.999000000000002</v>
      </c>
      <c r="C44" s="5">
        <f>'МАКС_1кв._КС,ВМП,ДС,СМП'!C44+'ВТБ_1кв._КС,ВМП,ДС,СМП'!C44</f>
        <v>0</v>
      </c>
      <c r="D44" s="5">
        <f>'МАКС_1кв._КС,ВМП,ДС,СМП'!D44+'ВТБ_1кв._КС,ВМП,ДС,СМП'!D44</f>
        <v>0</v>
      </c>
      <c r="E44" s="5">
        <f>'МАКС_1кв._КС,ВМП,ДС,СМП'!E44+'ВТБ_1кв._КС,ВМП,ДС,СМП'!E44</f>
        <v>12.500999999999999</v>
      </c>
      <c r="F44" s="5">
        <f>'МАКС_1кв._КС,ВМП,ДС,СМП'!F44+'ВТБ_1кв._КС,ВМП,ДС,СМП'!F44</f>
        <v>0</v>
      </c>
      <c r="G44" s="5">
        <f>'МАКС_1кв._КС,ВМП,ДС,СМП'!G44+'ВТБ_1кв._КС,ВМП,ДС,СМП'!G44</f>
        <v>0</v>
      </c>
    </row>
    <row r="45" spans="1:7" ht="31.5">
      <c r="A45" s="9" t="s">
        <v>48</v>
      </c>
      <c r="B45" s="5">
        <f>'МАКС_1кв._КС,ВМП,ДС,СМП'!B45+'ВТБ_1кв._КС,ВМП,ДС,СМП'!B45</f>
        <v>775.01700000000005</v>
      </c>
      <c r="C45" s="5">
        <f>'МАКС_1кв._КС,ВМП,ДС,СМП'!C45+'ВТБ_1кв._КС,ВМП,ДС,СМП'!C45</f>
        <v>0</v>
      </c>
      <c r="D45" s="5">
        <f>'МАКС_1кв._КС,ВМП,ДС,СМП'!D45+'ВТБ_1кв._КС,ВМП,ДС,СМП'!D45</f>
        <v>0</v>
      </c>
      <c r="E45" s="5">
        <f>'МАКС_1кв._КС,ВМП,ДС,СМП'!E45+'ВТБ_1кв._КС,ВМП,ДС,СМП'!E45</f>
        <v>45</v>
      </c>
      <c r="F45" s="5">
        <f>'МАКС_1кв._КС,ВМП,ДС,СМП'!F45+'ВТБ_1кв._КС,ВМП,ДС,СМП'!F45</f>
        <v>0</v>
      </c>
      <c r="G45" s="5">
        <f>'МАКС_1кв._КС,ВМП,ДС,СМП'!G45+'ВТБ_1кв._КС,ВМП,ДС,СМП'!G45</f>
        <v>0</v>
      </c>
    </row>
    <row r="46" spans="1:7" ht="15.75">
      <c r="A46" s="14" t="s">
        <v>49</v>
      </c>
      <c r="B46" s="5">
        <f>'МАКС_1кв._КС,ВМП,ДС,СМП'!B46+'ВТБ_1кв._КС,ВМП,ДС,СМП'!B46</f>
        <v>0</v>
      </c>
      <c r="C46" s="5">
        <f>'МАКС_1кв._КС,ВМП,ДС,СМП'!C46+'ВТБ_1кв._КС,ВМП,ДС,СМП'!C46</f>
        <v>0</v>
      </c>
      <c r="D46" s="5">
        <f>'МАКС_1кв._КС,ВМП,ДС,СМП'!D46+'ВТБ_1кв._КС,ВМП,ДС,СМП'!D46</f>
        <v>0</v>
      </c>
      <c r="E46" s="5">
        <f>'МАКС_1кв._КС,ВМП,ДС,СМП'!E46+'ВТБ_1кв._КС,ВМП,ДС,СМП'!E46</f>
        <v>0.249</v>
      </c>
      <c r="F46" s="5">
        <f>'МАКС_1кв._КС,ВМП,ДС,СМП'!F46+'ВТБ_1кв._КС,ВМП,ДС,СМП'!F46</f>
        <v>0</v>
      </c>
      <c r="G46" s="5">
        <f>'МАКС_1кв._КС,ВМП,ДС,СМП'!G46+'ВТБ_1кв._КС,ВМП,ДС,СМП'!G46</f>
        <v>0</v>
      </c>
    </row>
    <row r="47" spans="1:7" ht="15.75">
      <c r="A47" s="14" t="s">
        <v>50</v>
      </c>
      <c r="B47" s="5">
        <f>'МАКС_1кв._КС,ВМП,ДС,СМП'!B47+'ВТБ_1кв._КС,ВМП,ДС,СМП'!B47</f>
        <v>0</v>
      </c>
      <c r="C47" s="5">
        <f>'МАКС_1кв._КС,ВМП,ДС,СМП'!C47+'ВТБ_1кв._КС,ВМП,ДС,СМП'!C47</f>
        <v>0</v>
      </c>
      <c r="D47" s="5">
        <f>'МАКС_1кв._КС,ВМП,ДС,СМП'!D47+'ВТБ_1кв._КС,ВМП,ДС,СМП'!D47</f>
        <v>0</v>
      </c>
      <c r="E47" s="5">
        <f>'МАКС_1кв._КС,ВМП,ДС,СМП'!E47+'ВТБ_1кв._КС,ВМП,ДС,СМП'!E47</f>
        <v>1.2509999999999999</v>
      </c>
      <c r="F47" s="5">
        <f>'МАКС_1кв._КС,ВМП,ДС,СМП'!F47+'ВТБ_1кв._КС,ВМП,ДС,СМП'!F47</f>
        <v>0</v>
      </c>
      <c r="G47" s="5">
        <f>'МАКС_1кв._КС,ВМП,ДС,СМП'!G47+'ВТБ_1кв._КС,ВМП,ДС,СМП'!G47</f>
        <v>0</v>
      </c>
    </row>
    <row r="48" spans="1:7" ht="15.75">
      <c r="A48" s="14" t="s">
        <v>51</v>
      </c>
      <c r="B48" s="5">
        <f>'МАКС_1кв._КС,ВМП,ДС,СМП'!B48+'ВТБ_1кв._КС,ВМП,ДС,СМП'!B48</f>
        <v>0</v>
      </c>
      <c r="C48" s="5">
        <f>'МАКС_1кв._КС,ВМП,ДС,СМП'!C48+'ВТБ_1кв._КС,ВМП,ДС,СМП'!C48</f>
        <v>0</v>
      </c>
      <c r="D48" s="5">
        <f>'МАКС_1кв._КС,ВМП,ДС,СМП'!D48+'ВТБ_1кв._КС,ВМП,ДС,СМП'!D48</f>
        <v>0</v>
      </c>
      <c r="E48" s="5">
        <f>'МАКС_1кв._КС,ВМП,ДС,СМП'!E48+'ВТБ_1кв._КС,ВМП,ДС,СМП'!E48</f>
        <v>37.5</v>
      </c>
      <c r="F48" s="5">
        <f>'МАКС_1кв._КС,ВМП,ДС,СМП'!F48+'ВТБ_1кв._КС,ВМП,ДС,СМП'!F48</f>
        <v>0</v>
      </c>
      <c r="G48" s="5">
        <f>'МАКС_1кв._КС,ВМП,ДС,СМП'!G48+'ВТБ_1кв._КС,ВМП,ДС,СМП'!G48</f>
        <v>0</v>
      </c>
    </row>
    <row r="49" spans="1:7" ht="15.75">
      <c r="A49" s="14" t="s">
        <v>52</v>
      </c>
      <c r="B49" s="5">
        <f>'МАКС_1кв._КС,ВМП,ДС,СМП'!B49+'ВТБ_1кв._КС,ВМП,ДС,СМП'!B49</f>
        <v>0</v>
      </c>
      <c r="C49" s="5">
        <f>'МАКС_1кв._КС,ВМП,ДС,СМП'!C49+'ВТБ_1кв._КС,ВМП,ДС,СМП'!C49</f>
        <v>0</v>
      </c>
      <c r="D49" s="5">
        <f>'МАКС_1кв._КС,ВМП,ДС,СМП'!D49+'ВТБ_1кв._КС,ВМП,ДС,СМП'!D49</f>
        <v>0</v>
      </c>
      <c r="E49" s="5">
        <f>'МАКС_1кв._КС,ВМП,ДС,СМП'!E49+'ВТБ_1кв._КС,ВМП,ДС,СМП'!E49</f>
        <v>0.249</v>
      </c>
      <c r="F49" s="5">
        <f>'МАКС_1кв._КС,ВМП,ДС,СМП'!F49+'ВТБ_1кв._КС,ВМП,ДС,СМП'!F49</f>
        <v>0</v>
      </c>
      <c r="G49" s="5">
        <f>'МАКС_1кв._КС,ВМП,ДС,СМП'!G49+'ВТБ_1кв._КС,ВМП,ДС,СМП'!G49</f>
        <v>0</v>
      </c>
    </row>
    <row r="50" spans="1:7" ht="15.75">
      <c r="A50" s="14" t="s">
        <v>53</v>
      </c>
      <c r="B50" s="5">
        <f>'МАКС_1кв._КС,ВМП,ДС,СМП'!B50+'ВТБ_1кв._КС,ВМП,ДС,СМП'!B50</f>
        <v>0</v>
      </c>
      <c r="C50" s="5">
        <f>'МАКС_1кв._КС,ВМП,ДС,СМП'!C50+'ВТБ_1кв._КС,ВМП,ДС,СМП'!C50</f>
        <v>0</v>
      </c>
      <c r="D50" s="5">
        <f>'МАКС_1кв._КС,ВМП,ДС,СМП'!D50+'ВТБ_1кв._КС,ВМП,ДС,СМП'!D50</f>
        <v>0</v>
      </c>
      <c r="E50" s="5">
        <f>'МАКС_1кв._КС,ВМП,ДС,СМП'!E50+'ВТБ_1кв._КС,ВМП,ДС,СМП'!E50</f>
        <v>1</v>
      </c>
      <c r="F50" s="5">
        <f>'МАКС_1кв._КС,ВМП,ДС,СМП'!F50+'ВТБ_1кв._КС,ВМП,ДС,СМП'!F50</f>
        <v>0</v>
      </c>
      <c r="G50" s="5">
        <f>'МАКС_1кв._КС,ВМП,ДС,СМП'!G50+'ВТБ_1кв._КС,ВМП,ДС,СМП'!G50</f>
        <v>0</v>
      </c>
    </row>
    <row r="51" spans="1:7" s="7" customFormat="1" ht="15.75">
      <c r="A51" s="8" t="s">
        <v>54</v>
      </c>
      <c r="B51" s="6">
        <f>SUM(B34:B50)</f>
        <v>16108.064999999999</v>
      </c>
      <c r="C51" s="6">
        <f t="shared" ref="C51:G51" si="5">SUM(C34:C50)</f>
        <v>7.5029999999999992</v>
      </c>
      <c r="D51" s="6">
        <f t="shared" si="5"/>
        <v>0</v>
      </c>
      <c r="E51" s="6">
        <f t="shared" si="5"/>
        <v>5208.3220000000001</v>
      </c>
      <c r="F51" s="6">
        <f t="shared" si="5"/>
        <v>150.00299999999999</v>
      </c>
      <c r="G51" s="6">
        <f t="shared" si="5"/>
        <v>23072.751</v>
      </c>
    </row>
    <row r="52" spans="1:7" ht="15.75">
      <c r="A52" s="9" t="s">
        <v>55</v>
      </c>
      <c r="B52" s="5">
        <f>'МАКС_1кв._КС,ВМП,ДС,СМП'!B52+'ВТБ_1кв._КС,ВМП,ДС,СМП'!B52</f>
        <v>25.008000000000003</v>
      </c>
      <c r="C52" s="5">
        <f>'МАКС_1кв._КС,ВМП,ДС,СМП'!C52+'ВТБ_1кв._КС,ВМП,ДС,СМП'!C52</f>
        <v>0</v>
      </c>
      <c r="D52" s="5">
        <f>'МАКС_1кв._КС,ВМП,ДС,СМП'!D52+'ВТБ_1кв._КС,ВМП,ДС,СМП'!D52</f>
        <v>0</v>
      </c>
      <c r="E52" s="5">
        <f>'МАКС_1кв._КС,ВМП,ДС,СМП'!E52+'ВТБ_1кв._КС,ВМП,ДС,СМП'!E52</f>
        <v>25.001999999999999</v>
      </c>
      <c r="F52" s="5">
        <f>'МАКС_1кв._КС,ВМП,ДС,СМП'!F52+'ВТБ_1кв._КС,ВМП,ДС,СМП'!F52</f>
        <v>0</v>
      </c>
      <c r="G52" s="5">
        <f>'МАКС_1кв._КС,ВМП,ДС,СМП'!G52+'ВТБ_1кв._КС,ВМП,ДС,СМП'!G52</f>
        <v>0</v>
      </c>
    </row>
    <row r="53" spans="1:7" ht="15.75">
      <c r="A53" s="9" t="s">
        <v>56</v>
      </c>
      <c r="B53" s="5">
        <f>'МАКС_1кв._КС,ВМП,ДС,СМП'!B53+'ВТБ_1кв._КС,ВМП,ДС,СМП'!B53</f>
        <v>0</v>
      </c>
      <c r="C53" s="5">
        <f>'МАКС_1кв._КС,ВМП,ДС,СМП'!C53+'ВТБ_1кв._КС,ВМП,ДС,СМП'!C53</f>
        <v>0</v>
      </c>
      <c r="D53" s="5">
        <f>'МАКС_1кв._КС,ВМП,ДС,СМП'!D53+'ВТБ_1кв._КС,ВМП,ДС,СМП'!D53</f>
        <v>0</v>
      </c>
      <c r="E53" s="5">
        <f>'МАКС_1кв._КС,ВМП,ДС,СМП'!E53+'ВТБ_1кв._КС,ВМП,ДС,СМП'!E53</f>
        <v>32.507999999999996</v>
      </c>
      <c r="F53" s="5">
        <f>'МАКС_1кв._КС,ВМП,ДС,СМП'!F53+'ВТБ_1кв._КС,ВМП,ДС,СМП'!F53</f>
        <v>0</v>
      </c>
      <c r="G53" s="5">
        <f>'МАКС_1кв._КС,ВМП,ДС,СМП'!G53+'ВТБ_1кв._КС,ВМП,ДС,СМП'!G53</f>
        <v>0</v>
      </c>
    </row>
    <row r="54" spans="1:7" ht="15.75">
      <c r="A54" s="9" t="s">
        <v>57</v>
      </c>
      <c r="B54" s="5">
        <f>'МАКС_1кв._КС,ВМП,ДС,СМП'!B54+'ВТБ_1кв._КС,ВМП,ДС,СМП'!B54</f>
        <v>0</v>
      </c>
      <c r="C54" s="5">
        <f>'МАКС_1кв._КС,ВМП,ДС,СМП'!C54+'ВТБ_1кв._КС,ВМП,ДС,СМП'!C54</f>
        <v>0</v>
      </c>
      <c r="D54" s="5">
        <f>'МАКС_1кв._КС,ВМП,ДС,СМП'!D54+'ВТБ_1кв._КС,ВМП,ДС,СМП'!D54</f>
        <v>0</v>
      </c>
      <c r="E54" s="5">
        <f>'МАКС_1кв._КС,ВМП,ДС,СМП'!E54+'ВТБ_1кв._КС,ВМП,ДС,СМП'!E54</f>
        <v>0</v>
      </c>
      <c r="F54" s="5">
        <f>'МАКС_1кв._КС,ВМП,ДС,СМП'!F54+'ВТБ_1кв._КС,ВМП,ДС,СМП'!F54</f>
        <v>0</v>
      </c>
      <c r="G54" s="5">
        <f>'МАКС_1кв._КС,ВМП,ДС,СМП'!G54+'ВТБ_1кв._КС,ВМП,ДС,СМП'!G54</f>
        <v>0</v>
      </c>
    </row>
    <row r="55" spans="1:7" ht="15.75">
      <c r="A55" s="9" t="s">
        <v>58</v>
      </c>
      <c r="B55" s="5">
        <f>'МАКС_1кв._КС,ВМП,ДС,СМП'!B55+'ВТБ_1кв._КС,ВМП,ДС,СМП'!B55</f>
        <v>0</v>
      </c>
      <c r="C55" s="5">
        <f>'МАКС_1кв._КС,ВМП,ДС,СМП'!C55+'ВТБ_1кв._КС,ВМП,ДС,СМП'!C55</f>
        <v>0</v>
      </c>
      <c r="D55" s="5">
        <f>'МАКС_1кв._КС,ВМП,ДС,СМП'!D55+'ВТБ_1кв._КС,ВМП,ДС,СМП'!D55</f>
        <v>0</v>
      </c>
      <c r="E55" s="5">
        <f>'МАКС_1кв._КС,ВМП,ДС,СМП'!E55+'ВТБ_1кв._КС,ВМП,ДС,СМП'!E55</f>
        <v>125.00700000000001</v>
      </c>
      <c r="F55" s="5">
        <f>'МАКС_1кв._КС,ВМП,ДС,СМП'!F55+'ВТБ_1кв._КС,ВМП,ДС,СМП'!F55</f>
        <v>0</v>
      </c>
      <c r="G55" s="5">
        <f>'МАКС_1кв._КС,ВМП,ДС,СМП'!G55+'ВТБ_1кв._КС,ВМП,ДС,СМП'!G55</f>
        <v>0</v>
      </c>
    </row>
    <row r="56" spans="1:7" ht="31.5">
      <c r="A56" s="14" t="s">
        <v>59</v>
      </c>
      <c r="B56" s="5">
        <f>'МАКС_1кв._КС,ВМП,ДС,СМП'!B56+'ВТБ_1кв._КС,ВМП,ДС,СМП'!B56</f>
        <v>0</v>
      </c>
      <c r="C56" s="5">
        <f>'МАКС_1кв._КС,ВМП,ДС,СМП'!C56+'ВТБ_1кв._КС,ВМП,ДС,СМП'!C56</f>
        <v>0</v>
      </c>
      <c r="D56" s="5">
        <f>'МАКС_1кв._КС,ВМП,ДС,СМП'!D56+'ВТБ_1кв._КС,ВМП,ДС,СМП'!D56</f>
        <v>0</v>
      </c>
      <c r="E56" s="5">
        <f>'МАКС_1кв._КС,ВМП,ДС,СМП'!E56+'ВТБ_1кв._КС,ВМП,ДС,СМП'!E56</f>
        <v>0</v>
      </c>
      <c r="F56" s="5">
        <f>'МАКС_1кв._КС,ВМП,ДС,СМП'!F56+'ВТБ_1кв._КС,ВМП,ДС,СМП'!F56</f>
        <v>0</v>
      </c>
      <c r="G56" s="5">
        <f>'МАКС_1кв._КС,ВМП,ДС,СМП'!G56+'ВТБ_1кв._КС,ВМП,ДС,СМП'!G56</f>
        <v>27343.751999999993</v>
      </c>
    </row>
    <row r="57" spans="1:7" ht="15.75">
      <c r="A57" s="17" t="s">
        <v>60</v>
      </c>
      <c r="B57" s="5">
        <f>'МАКС_1кв._КС,ВМП,ДС,СМП'!B57+'ВТБ_1кв._КС,ВМП,ДС,СМП'!B57</f>
        <v>0</v>
      </c>
      <c r="C57" s="5">
        <f>'МАКС_1кв._КС,ВМП,ДС,СМП'!C57+'ВТБ_1кв._КС,ВМП,ДС,СМП'!C57</f>
        <v>0</v>
      </c>
      <c r="D57" s="5">
        <f>'МАКС_1кв._КС,ВМП,ДС,СМП'!D57+'ВТБ_1кв._КС,ВМП,ДС,СМП'!D57</f>
        <v>0</v>
      </c>
      <c r="E57" s="5">
        <f>'МАКС_1кв._КС,ВМП,ДС,СМП'!E57+'ВТБ_1кв._КС,ВМП,ДС,СМП'!E57</f>
        <v>0</v>
      </c>
      <c r="F57" s="5">
        <f>'МАКС_1кв._КС,ВМП,ДС,СМП'!F57+'ВТБ_1кв._КС,ВМП,ДС,СМП'!F57</f>
        <v>0</v>
      </c>
      <c r="G57" s="5">
        <f>'МАКС_1кв._КС,ВМП,ДС,СМП'!G57+'ВТБ_1кв._КС,ВМП,ДС,СМП'!G57</f>
        <v>837.50100000000009</v>
      </c>
    </row>
    <row r="58" spans="1:7" ht="15.75">
      <c r="A58" s="18" t="s">
        <v>61</v>
      </c>
      <c r="B58" s="5">
        <f>'МАКС_1кв._КС,ВМП,ДС,СМП'!B58+'ВТБ_1кв._КС,ВМП,ДС,СМП'!B58</f>
        <v>0</v>
      </c>
      <c r="C58" s="5">
        <f>'МАКС_1кв._КС,ВМП,ДС,СМП'!C58+'ВТБ_1кв._КС,ВМП,ДС,СМП'!C58</f>
        <v>0</v>
      </c>
      <c r="D58" s="5">
        <f>'МАКС_1кв._КС,ВМП,ДС,СМП'!D58+'ВТБ_1кв._КС,ВМП,ДС,СМП'!D58</f>
        <v>0</v>
      </c>
      <c r="E58" s="5">
        <f>'МАКС_1кв._КС,ВМП,ДС,СМП'!E58+'ВТБ_1кв._КС,ВМП,ДС,СМП'!E58</f>
        <v>8.7480000000000011</v>
      </c>
      <c r="F58" s="5">
        <f>'МАКС_1кв._КС,ВМП,ДС,СМП'!F58+'ВТБ_1кв._КС,ВМП,ДС,СМП'!F58</f>
        <v>0</v>
      </c>
      <c r="G58" s="5">
        <f>'МАКС_1кв._КС,ВМП,ДС,СМП'!G58+'ВТБ_1кв._КС,ВМП,ДС,СМП'!G58</f>
        <v>0</v>
      </c>
    </row>
    <row r="59" spans="1:7" ht="15.75">
      <c r="A59" s="14" t="s">
        <v>62</v>
      </c>
      <c r="B59" s="5">
        <f>'МАКС_1кв._КС,ВМП,ДС,СМП'!B59+'ВТБ_1кв._КС,ВМП,ДС,СМП'!B59</f>
        <v>5.0010000000000003</v>
      </c>
      <c r="C59" s="5">
        <f>'МАКС_1кв._КС,ВМП,ДС,СМП'!C59+'ВТБ_1кв._КС,ВМП,ДС,СМП'!C59</f>
        <v>0</v>
      </c>
      <c r="D59" s="5">
        <f>'МАКС_1кв._КС,ВМП,ДС,СМП'!D59+'ВТБ_1кв._КС,ВМП,ДС,СМП'!D59</f>
        <v>0</v>
      </c>
      <c r="E59" s="5">
        <f>'МАКС_1кв._КС,ВМП,ДС,СМП'!E59+'ВТБ_1кв._КС,ВМП,ДС,СМП'!E59</f>
        <v>0</v>
      </c>
      <c r="F59" s="5">
        <f>'МАКС_1кв._КС,ВМП,ДС,СМП'!F59+'ВТБ_1кв._КС,ВМП,ДС,СМП'!F59</f>
        <v>0</v>
      </c>
      <c r="G59" s="5">
        <f>'МАКС_1кв._КС,ВМП,ДС,СМП'!G59+'ВТБ_1кв._КС,ВМП,ДС,СМП'!G59</f>
        <v>0</v>
      </c>
    </row>
    <row r="60" spans="1:7" ht="15.75">
      <c r="A60" s="9" t="s">
        <v>63</v>
      </c>
      <c r="B60" s="5">
        <f>'МАКС_1кв._КС,ВМП,ДС,СМП'!B60+'ВТБ_1кв._КС,ВМП,ДС,СМП'!B60</f>
        <v>0</v>
      </c>
      <c r="C60" s="5">
        <f>'МАКС_1кв._КС,ВМП,ДС,СМП'!C60+'ВТБ_1кв._КС,ВМП,ДС,СМП'!C60</f>
        <v>0</v>
      </c>
      <c r="D60" s="5">
        <f>'МАКС_1кв._КС,ВМП,ДС,СМП'!D60+'ВТБ_1кв._КС,ВМП,ДС,СМП'!D60</f>
        <v>0</v>
      </c>
      <c r="E60" s="5">
        <f>'МАКС_1кв._КС,ВМП,ДС,СМП'!E60+'ВТБ_1кв._КС,ВМП,ДС,СМП'!E60</f>
        <v>0</v>
      </c>
      <c r="F60" s="5">
        <f>'МАКС_1кв._КС,ВМП,ДС,СМП'!F60+'ВТБ_1кв._КС,ВМП,ДС,СМП'!F60</f>
        <v>0</v>
      </c>
      <c r="G60" s="5">
        <f>'МАКС_1кв._КС,ВМП,ДС,СМП'!G60+'ВТБ_1кв._КС,ВМП,ДС,СМП'!G60</f>
        <v>0</v>
      </c>
    </row>
    <row r="61" spans="1:7" s="7" customFormat="1" ht="15.75">
      <c r="A61" s="10" t="s">
        <v>64</v>
      </c>
      <c r="B61" s="6">
        <f>SUM(B52:B60)</f>
        <v>30.009000000000004</v>
      </c>
      <c r="C61" s="6">
        <f t="shared" ref="C61:G61" si="6">SUM(C52:C60)</f>
        <v>0</v>
      </c>
      <c r="D61" s="6">
        <f t="shared" si="6"/>
        <v>0</v>
      </c>
      <c r="E61" s="6">
        <f t="shared" si="6"/>
        <v>191.26499999999999</v>
      </c>
      <c r="F61" s="6">
        <f t="shared" si="6"/>
        <v>0</v>
      </c>
      <c r="G61" s="6">
        <f t="shared" si="6"/>
        <v>28181.252999999993</v>
      </c>
    </row>
    <row r="62" spans="1:7" ht="15.75">
      <c r="A62" s="15" t="s">
        <v>65</v>
      </c>
      <c r="B62" s="5">
        <f>'МАКС_1кв._КС,ВМП,ДС,СМП'!B62+'ВТБ_1кв._КС,ВМП,ДС,СМП'!B62</f>
        <v>165.52199999999999</v>
      </c>
      <c r="C62" s="5">
        <f>'МАКС_1кв._КС,ВМП,ДС,СМП'!C62+'ВТБ_1кв._КС,ВМП,ДС,СМП'!C62</f>
        <v>0</v>
      </c>
      <c r="D62" s="5">
        <f>'МАКС_1кв._КС,ВМП,ДС,СМП'!D62+'ВТБ_1кв._КС,ВМП,ДС,СМП'!D62</f>
        <v>0</v>
      </c>
      <c r="E62" s="5">
        <f>'МАКС_1кв._КС,ВМП,ДС,СМП'!E62+'ВТБ_1кв._КС,ВМП,ДС,СМП'!E62</f>
        <v>91.247999999999976</v>
      </c>
      <c r="F62" s="5">
        <f>'МАКС_1кв._КС,ВМП,ДС,СМП'!F62+'ВТБ_1кв._КС,ВМП,ДС,СМП'!F62</f>
        <v>0</v>
      </c>
      <c r="G62" s="5">
        <f>'МАКС_1кв._КС,ВМП,ДС,СМП'!G62+'ВТБ_1кв._КС,ВМП,ДС,СМП'!G62</f>
        <v>699.99900000000002</v>
      </c>
    </row>
    <row r="63" spans="1:7" ht="15.75">
      <c r="A63" s="15" t="s">
        <v>66</v>
      </c>
      <c r="B63" s="5">
        <f>'МАКС_1кв._КС,ВМП,ДС,СМП'!B63+'ВТБ_1кв._КС,ВМП,ДС,СМП'!B63</f>
        <v>70.754999999999995</v>
      </c>
      <c r="C63" s="5">
        <f>'МАКС_1кв._КС,ВМП,ДС,СМП'!C63+'ВТБ_1кв._КС,ВМП,ДС,СМП'!C63</f>
        <v>0</v>
      </c>
      <c r="D63" s="5">
        <f>'МАКС_1кв._КС,ВМП,ДС,СМП'!D63+'ВТБ_1кв._КС,ВМП,ДС,СМП'!D63</f>
        <v>0</v>
      </c>
      <c r="E63" s="5">
        <f>'МАКС_1кв._КС,ВМП,ДС,СМП'!E63+'ВТБ_1кв._КС,ВМП,ДС,СМП'!E63</f>
        <v>43.752000000000002</v>
      </c>
      <c r="F63" s="5">
        <f>'МАКС_1кв._КС,ВМП,ДС,СМП'!F63+'ВТБ_1кв._КС,ВМП,ДС,СМП'!F63</f>
        <v>0</v>
      </c>
      <c r="G63" s="5">
        <f>'МАКС_1кв._КС,ВМП,ДС,СМП'!G63+'ВТБ_1кв._КС,ВМП,ДС,СМП'!G63</f>
        <v>423</v>
      </c>
    </row>
    <row r="64" spans="1:7" ht="15.75">
      <c r="A64" s="15" t="s">
        <v>67</v>
      </c>
      <c r="B64" s="5">
        <f>'МАКС_1кв._КС,ВМП,ДС,СМП'!B64+'ВТБ_1кв._КС,ВМП,ДС,СМП'!B64</f>
        <v>42.759000000000007</v>
      </c>
      <c r="C64" s="5">
        <f>'МАКС_1кв._КС,ВМП,ДС,СМП'!C64+'ВТБ_1кв._КС,ВМП,ДС,СМП'!C64</f>
        <v>0</v>
      </c>
      <c r="D64" s="5">
        <f>'МАКС_1кв._КС,ВМП,ДС,СМП'!D64+'ВТБ_1кв._КС,ВМП,ДС,СМП'!D64</f>
        <v>0</v>
      </c>
      <c r="E64" s="5">
        <f>'МАКС_1кв._КС,ВМП,ДС,СМП'!E64+'ВТБ_1кв._КС,ВМП,ДС,СМП'!E64</f>
        <v>49.749000000000009</v>
      </c>
      <c r="F64" s="5">
        <f>'МАКС_1кв._КС,ВМП,ДС,СМП'!F64+'ВТБ_1кв._КС,ВМП,ДС,СМП'!F64</f>
        <v>0</v>
      </c>
      <c r="G64" s="5">
        <f>'МАКС_1кв._КС,ВМП,ДС,СМП'!G64+'ВТБ_1кв._КС,ВМП,ДС,СМП'!G64</f>
        <v>416.25</v>
      </c>
    </row>
    <row r="65" spans="1:7" ht="15.75">
      <c r="A65" s="15" t="s">
        <v>68</v>
      </c>
      <c r="B65" s="5">
        <f>'МАКС_1кв._КС,ВМП,ДС,СМП'!B65+'ВТБ_1кв._КС,ВМП,ДС,СМП'!B65</f>
        <v>67.737000000000009</v>
      </c>
      <c r="C65" s="5">
        <f>'МАКС_1кв._КС,ВМП,ДС,СМП'!C65+'ВТБ_1кв._КС,ВМП,ДС,СМП'!C65</f>
        <v>0</v>
      </c>
      <c r="D65" s="5">
        <f>'МАКС_1кв._КС,ВМП,ДС,СМП'!D65+'ВТБ_1кв._КС,ВМП,ДС,СМП'!D65</f>
        <v>0</v>
      </c>
      <c r="E65" s="5">
        <f>'МАКС_1кв._КС,ВМП,ДС,СМП'!E65+'ВТБ_1кв._КС,ВМП,ДС,СМП'!E65</f>
        <v>80.010000000000005</v>
      </c>
      <c r="F65" s="5">
        <f>'МАКС_1кв._КС,ВМП,ДС,СМП'!F65+'ВТБ_1кв._КС,ВМП,ДС,СМП'!F65</f>
        <v>0</v>
      </c>
      <c r="G65" s="5">
        <f>'МАКС_1кв._КС,ВМП,ДС,СМП'!G65+'ВТБ_1кв._КС,ВМП,ДС,СМП'!G65</f>
        <v>624.99900000000002</v>
      </c>
    </row>
    <row r="66" spans="1:7" ht="15.75">
      <c r="A66" s="15" t="s">
        <v>69</v>
      </c>
      <c r="B66" s="5">
        <f>'МАКС_1кв._КС,ВМП,ДС,СМП'!B66+'ВТБ_1кв._КС,ВМП,ДС,СМП'!B66</f>
        <v>132.51</v>
      </c>
      <c r="C66" s="5">
        <f>'МАКС_1кв._КС,ВМП,ДС,СМП'!C66+'ВТБ_1кв._КС,ВМП,ДС,СМП'!C66</f>
        <v>0</v>
      </c>
      <c r="D66" s="5">
        <f>'МАКС_1кв._КС,ВМП,ДС,СМП'!D66+'ВТБ_1кв._КС,ВМП,ДС,СМП'!D66</f>
        <v>0</v>
      </c>
      <c r="E66" s="5">
        <f>'МАКС_1кв._КС,ВМП,ДС,СМП'!E66+'ВТБ_1кв._КС,ВМП,ДС,СМП'!E66</f>
        <v>166.50599999999997</v>
      </c>
      <c r="F66" s="5">
        <f>'МАКС_1кв._КС,ВМП,ДС,СМП'!F66+'ВТБ_1кв._КС,ВМП,ДС,СМП'!F66</f>
        <v>0</v>
      </c>
      <c r="G66" s="5">
        <f>'МАКС_1кв._КС,ВМП,ДС,СМП'!G66+'ВТБ_1кв._КС,ВМП,ДС,СМП'!G66</f>
        <v>809.25</v>
      </c>
    </row>
    <row r="67" spans="1:7" ht="15.75">
      <c r="A67" s="15" t="s">
        <v>70</v>
      </c>
      <c r="B67" s="5">
        <f>'МАКС_1кв._КС,ВМП,ДС,СМП'!B67+'ВТБ_1кв._КС,ВМП,ДС,СМП'!B67</f>
        <v>135.26700000000002</v>
      </c>
      <c r="C67" s="5">
        <f>'МАКС_1кв._КС,ВМП,ДС,СМП'!C67+'ВТБ_1кв._КС,ВМП,ДС,СМП'!C67</f>
        <v>0</v>
      </c>
      <c r="D67" s="5">
        <f>'МАКС_1кв._КС,ВМП,ДС,СМП'!D67+'ВТБ_1кв._КС,ВМП,ДС,СМП'!D67</f>
        <v>0</v>
      </c>
      <c r="E67" s="5">
        <f>'МАКС_1кв._КС,ВМП,ДС,СМП'!E67+'ВТБ_1кв._КС,ВМП,ДС,СМП'!E67</f>
        <v>116.511</v>
      </c>
      <c r="F67" s="5">
        <f>'МАКС_1кв._КС,ВМП,ДС,СМП'!F67+'ВТБ_1кв._КС,ВМП,ДС,СМП'!F67</f>
        <v>0</v>
      </c>
      <c r="G67" s="5">
        <f>'МАКС_1кв._КС,ВМП,ДС,СМП'!G67+'ВТБ_1кв._КС,ВМП,ДС,СМП'!G67</f>
        <v>787.5</v>
      </c>
    </row>
    <row r="68" spans="1:7" ht="15.75">
      <c r="A68" s="15" t="s">
        <v>71</v>
      </c>
      <c r="B68" s="5">
        <f>'МАКС_1кв._КС,ВМП,ДС,СМП'!B68+'ВТБ_1кв._КС,ВМП,ДС,СМП'!B68</f>
        <v>127.032</v>
      </c>
      <c r="C68" s="5">
        <f>'МАКС_1кв._КС,ВМП,ДС,СМП'!C68+'ВТБ_1кв._КС,ВМП,ДС,СМП'!C68</f>
        <v>0</v>
      </c>
      <c r="D68" s="5">
        <f>'МАКС_1кв._КС,ВМП,ДС,СМП'!D68+'ВТБ_1кв._КС,ВМП,ДС,СМП'!D68</f>
        <v>0</v>
      </c>
      <c r="E68" s="5">
        <f>'МАКС_1кв._КС,ВМП,ДС,СМП'!E68+'ВТБ_1кв._КС,ВМП,ДС,СМП'!E68</f>
        <v>82.521000000000001</v>
      </c>
      <c r="F68" s="5">
        <f>'МАКС_1кв._КС,ВМП,ДС,СМП'!F68+'ВТБ_1кв._КС,ВМП,ДС,СМП'!F68</f>
        <v>0</v>
      </c>
      <c r="G68" s="5">
        <f>'МАКС_1кв._КС,ВМП,ДС,СМП'!G68+'ВТБ_1кв._КС,ВМП,ДС,СМП'!G68</f>
        <v>610.5</v>
      </c>
    </row>
    <row r="69" spans="1:7" ht="15.75">
      <c r="A69" s="15" t="s">
        <v>72</v>
      </c>
      <c r="B69" s="5">
        <f>'МАКС_1кв._КС,ВМП,ДС,СМП'!B69+'ВТБ_1кв._КС,ВМП,ДС,СМП'!B69</f>
        <v>100.758</v>
      </c>
      <c r="C69" s="5">
        <f>'МАКС_1кв._КС,ВМП,ДС,СМП'!C69+'ВТБ_1кв._КС,ВМП,ДС,СМП'!C69</f>
        <v>0</v>
      </c>
      <c r="D69" s="5">
        <f>'МАКС_1кв._КС,ВМП,ДС,СМП'!D69+'ВТБ_1кв._КС,ВМП,ДС,СМП'!D69</f>
        <v>0</v>
      </c>
      <c r="E69" s="5">
        <f>'МАКС_1кв._КС,ВМП,ДС,СМП'!E69+'ВТБ_1кв._КС,ВМП,ДС,СМП'!E69</f>
        <v>66.254999999999995</v>
      </c>
      <c r="F69" s="5">
        <f>'МАКС_1кв._КС,ВМП,ДС,СМП'!F69+'ВТБ_1кв._КС,ВМП,ДС,СМП'!F69</f>
        <v>0</v>
      </c>
      <c r="G69" s="5">
        <f>'МАКС_1кв._КС,ВМП,ДС,СМП'!G69+'ВТБ_1кв._КС,ВМП,ДС,СМП'!G69</f>
        <v>520.75199999999995</v>
      </c>
    </row>
    <row r="70" spans="1:7" ht="15.75">
      <c r="A70" s="15" t="s">
        <v>73</v>
      </c>
      <c r="B70" s="5">
        <f>'МАКС_1кв._КС,ВМП,ДС,СМП'!B70+'ВТБ_1кв._КС,ВМП,ДС,СМП'!B70</f>
        <v>178.512</v>
      </c>
      <c r="C70" s="5">
        <f>'МАКС_1кв._КС,ВМП,ДС,СМП'!C70+'ВТБ_1кв._КС,ВМП,ДС,СМП'!C70</f>
        <v>0</v>
      </c>
      <c r="D70" s="5">
        <f>'МАКС_1кв._КС,ВМП,ДС,СМП'!D70+'ВТБ_1кв._КС,ВМП,ДС,СМП'!D70</f>
        <v>0</v>
      </c>
      <c r="E70" s="5">
        <f>'МАКС_1кв._КС,ВМП,ДС,СМП'!E70+'ВТБ_1кв._КС,ВМП,ДС,СМП'!E70</f>
        <v>77.003999999999991</v>
      </c>
      <c r="F70" s="5">
        <f>'МАКС_1кв._КС,ВМП,ДС,СМП'!F70+'ВТБ_1кв._КС,ВМП,ДС,СМП'!F70</f>
        <v>0</v>
      </c>
      <c r="G70" s="5">
        <f>'МАКС_1кв._КС,ВМП,ДС,СМП'!G70+'ВТБ_1кв._КС,ВМП,ДС,СМП'!G70</f>
        <v>749.74800000000005</v>
      </c>
    </row>
    <row r="71" spans="1:7" s="7" customFormat="1" ht="15.75">
      <c r="A71" s="10" t="s">
        <v>74</v>
      </c>
      <c r="B71" s="6">
        <f>SUM(B62:B70)</f>
        <v>1020.8520000000001</v>
      </c>
      <c r="C71" s="6">
        <f t="shared" ref="C71:G71" si="7">SUM(C62:C70)</f>
        <v>0</v>
      </c>
      <c r="D71" s="6">
        <f t="shared" si="7"/>
        <v>0</v>
      </c>
      <c r="E71" s="6">
        <f t="shared" si="7"/>
        <v>773.55599999999993</v>
      </c>
      <c r="F71" s="6">
        <f t="shared" si="7"/>
        <v>0</v>
      </c>
      <c r="G71" s="6">
        <f t="shared" si="7"/>
        <v>5641.9979999999996</v>
      </c>
    </row>
    <row r="72" spans="1:7" ht="31.5">
      <c r="A72" s="9" t="s">
        <v>75</v>
      </c>
      <c r="B72" s="5">
        <f>'МАКС_1кв._КС,ВМП,ДС,СМП'!B72+'ВТБ_1кв._КС,ВМП,ДС,СМП'!B72</f>
        <v>12.498000000000001</v>
      </c>
      <c r="C72" s="5">
        <f>'МАКС_1кв._КС,ВМП,ДС,СМП'!C72+'ВТБ_1кв._КС,ВМП,ДС,СМП'!C72</f>
        <v>99.998999999999995</v>
      </c>
      <c r="D72" s="5">
        <f>'МАКС_1кв._КС,ВМП,ДС,СМП'!D72+'ВТБ_1кв._КС,ВМП,ДС,СМП'!D72</f>
        <v>0</v>
      </c>
      <c r="E72" s="5">
        <f>'МАКС_1кв._КС,ВМП,ДС,СМП'!E72+'ВТБ_1кв._КС,ВМП,ДС,СМП'!E72</f>
        <v>853.92899999999975</v>
      </c>
      <c r="F72" s="5">
        <f>'МАКС_1кв._КС,ВМП,ДС,СМП'!F72+'ВТБ_1кв._КС,ВМП,ДС,СМП'!F72</f>
        <v>0</v>
      </c>
      <c r="G72" s="5">
        <f>'МАКС_1кв._КС,ВМП,ДС,СМП'!G72+'ВТБ_1кв._КС,ВМП,ДС,СМП'!G72</f>
        <v>0</v>
      </c>
    </row>
    <row r="73" spans="1:7" ht="31.5">
      <c r="A73" s="14" t="s">
        <v>76</v>
      </c>
      <c r="B73" s="5">
        <f>'МАКС_1кв._КС,ВМП,ДС,СМП'!B73+'ВТБ_1кв._КС,ВМП,ДС,СМП'!B73</f>
        <v>400.77900000000005</v>
      </c>
      <c r="C73" s="5">
        <f>'МАКС_1кв._КС,ВМП,ДС,СМП'!C73+'ВТБ_1кв._КС,ВМП,ДС,СМП'!C73</f>
        <v>99.998999999999995</v>
      </c>
      <c r="D73" s="5">
        <f>'МАКС_1кв._КС,ВМП,ДС,СМП'!D73+'ВТБ_1кв._КС,ВМП,ДС,СМП'!D73</f>
        <v>0</v>
      </c>
      <c r="E73" s="5">
        <f>'МАКС_1кв._КС,ВМП,ДС,СМП'!E73+'ВТБ_1кв._КС,ВМП,ДС,СМП'!E73</f>
        <v>201.96299999999997</v>
      </c>
      <c r="F73" s="5">
        <f>'МАКС_1кв._КС,ВМП,ДС,СМП'!F73+'ВТБ_1кв._КС,ВМП,ДС,СМП'!F73</f>
        <v>0</v>
      </c>
      <c r="G73" s="5">
        <f>'МАКС_1кв._КС,ВМП,ДС,СМП'!G73+'ВТБ_1кв._КС,ВМП,ДС,СМП'!G73</f>
        <v>0</v>
      </c>
    </row>
    <row r="74" spans="1:7" ht="47.25">
      <c r="A74" s="14" t="s">
        <v>77</v>
      </c>
      <c r="B74" s="5">
        <f>'МАКС_1кв._КС,ВМП,ДС,СМП'!B74+'ВТБ_1кв._КС,ВМП,ДС,СМП'!B74</f>
        <v>0</v>
      </c>
      <c r="C74" s="5">
        <f>'МАКС_1кв._КС,ВМП,ДС,СМП'!C74+'ВТБ_1кв._КС,ВМП,ДС,СМП'!C74</f>
        <v>0.498</v>
      </c>
      <c r="D74" s="5">
        <f>'МАКС_1кв._КС,ВМП,ДС,СМП'!D74+'ВТБ_1кв._КС,ВМП,ДС,СМП'!D74</f>
        <v>0</v>
      </c>
      <c r="E74" s="5">
        <f>'МАКС_1кв._КС,ВМП,ДС,СМП'!E74+'ВТБ_1кв._КС,ВМП,ДС,СМП'!E74</f>
        <v>0</v>
      </c>
      <c r="F74" s="5">
        <f>'МАКС_1кв._КС,ВМП,ДС,СМП'!F74+'ВТБ_1кв._КС,ВМП,ДС,СМП'!F74</f>
        <v>0</v>
      </c>
      <c r="G74" s="5">
        <f>'МАКС_1кв._КС,ВМП,ДС,СМП'!G74+'ВТБ_1кв._КС,ВМП,ДС,СМП'!G74</f>
        <v>0</v>
      </c>
    </row>
    <row r="75" spans="1:7" s="7" customFormat="1" ht="15.75">
      <c r="A75" s="8" t="s">
        <v>78</v>
      </c>
      <c r="B75" s="6">
        <f>SUM(B72:B74)</f>
        <v>413.27700000000004</v>
      </c>
      <c r="C75" s="6">
        <f t="shared" ref="C75:G75" si="8">SUM(C72:C74)</f>
        <v>200.49599999999998</v>
      </c>
      <c r="D75" s="6">
        <f t="shared" si="8"/>
        <v>0</v>
      </c>
      <c r="E75" s="6">
        <f t="shared" si="8"/>
        <v>1055.8919999999998</v>
      </c>
      <c r="F75" s="6">
        <f t="shared" si="8"/>
        <v>0</v>
      </c>
      <c r="G75" s="6">
        <f t="shared" si="8"/>
        <v>0</v>
      </c>
    </row>
    <row r="76" spans="1:7" s="7" customFormat="1" ht="15.75">
      <c r="A76" s="22" t="s">
        <v>106</v>
      </c>
      <c r="B76" s="6">
        <f t="shared" ref="B76:G76" si="9">B6+B12+B20+B30+B33+B51+B61+B71+B75</f>
        <v>38412.423000000003</v>
      </c>
      <c r="C76" s="6">
        <f t="shared" si="9"/>
        <v>1046.3009999999999</v>
      </c>
      <c r="D76" s="6">
        <f t="shared" si="9"/>
        <v>601.77299999999991</v>
      </c>
      <c r="E76" s="6">
        <f t="shared" si="9"/>
        <v>14586.406000000001</v>
      </c>
      <c r="F76" s="6">
        <f t="shared" si="9"/>
        <v>235.01099999999997</v>
      </c>
      <c r="G76" s="6">
        <f t="shared" si="9"/>
        <v>73710.248999999982</v>
      </c>
    </row>
    <row r="78" spans="1:7">
      <c r="C78" s="11"/>
    </row>
  </sheetData>
  <mergeCells count="1">
    <mergeCell ref="A2:G2"/>
  </mergeCells>
  <pageMargins left="0.70866141732283472" right="0.35433070866141736" top="0.35433070866141736" bottom="0.27559055118110237" header="0.31496062992125984" footer="0.31496062992125984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workbookViewId="0">
      <pane xSplit="1" ySplit="3" topLeftCell="B4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5"/>
  <cols>
    <col min="1" max="1" width="70.140625" style="13" customWidth="1"/>
    <col min="2" max="7" width="22.42578125" customWidth="1"/>
  </cols>
  <sheetData>
    <row r="1" spans="1:7" ht="15.75">
      <c r="G1" s="1" t="s">
        <v>134</v>
      </c>
    </row>
    <row r="2" spans="1:7" ht="42.75" customHeight="1">
      <c r="A2" s="38" t="s">
        <v>84</v>
      </c>
      <c r="B2" s="38"/>
      <c r="C2" s="38"/>
      <c r="D2" s="38"/>
      <c r="E2" s="38"/>
      <c r="F2" s="38"/>
      <c r="G2" s="38"/>
    </row>
    <row r="3" spans="1:7" s="4" customFormat="1" ht="71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31.5">
      <c r="A4" s="14" t="s">
        <v>7</v>
      </c>
      <c r="B4" s="5">
        <v>89.425847121320942</v>
      </c>
      <c r="C4" s="5">
        <v>3.0810514342651003</v>
      </c>
      <c r="D4" s="5">
        <v>0</v>
      </c>
      <c r="E4" s="5">
        <v>61.845998726929082</v>
      </c>
      <c r="F4" s="5">
        <v>0</v>
      </c>
      <c r="G4" s="5">
        <v>0</v>
      </c>
    </row>
    <row r="5" spans="1:7" ht="15.75">
      <c r="A5" s="14" t="s">
        <v>8</v>
      </c>
      <c r="B5" s="5">
        <v>1.4430766061092828</v>
      </c>
      <c r="C5" s="5">
        <v>13.086579485358216</v>
      </c>
      <c r="D5" s="5">
        <v>0</v>
      </c>
      <c r="E5" s="5">
        <v>8.2387186045902556</v>
      </c>
      <c r="F5" s="5">
        <v>0</v>
      </c>
      <c r="G5" s="5">
        <v>0</v>
      </c>
    </row>
    <row r="6" spans="1:7" s="7" customFormat="1" ht="15.75">
      <c r="A6" s="8" t="s">
        <v>9</v>
      </c>
      <c r="B6" s="6">
        <f>SUM(B4:B5)</f>
        <v>90.868923727430229</v>
      </c>
      <c r="C6" s="6">
        <f t="shared" ref="C6:G6" si="0">SUM(C4:C5)</f>
        <v>16.167630919623317</v>
      </c>
      <c r="D6" s="6">
        <f t="shared" si="0"/>
        <v>0</v>
      </c>
      <c r="E6" s="6">
        <f t="shared" si="0"/>
        <v>70.084717331519343</v>
      </c>
      <c r="F6" s="6">
        <f t="shared" si="0"/>
        <v>0</v>
      </c>
      <c r="G6" s="6">
        <f t="shared" si="0"/>
        <v>0</v>
      </c>
    </row>
    <row r="7" spans="1:7" ht="15.75">
      <c r="A7" s="14" t="s">
        <v>10</v>
      </c>
      <c r="B7" s="5">
        <v>770.92514416702545</v>
      </c>
      <c r="C7" s="5">
        <v>3.0753461734555296</v>
      </c>
      <c r="D7" s="5">
        <v>9.7221714459552082</v>
      </c>
      <c r="E7" s="5">
        <v>0</v>
      </c>
      <c r="F7" s="5">
        <v>0</v>
      </c>
      <c r="G7" s="5">
        <v>0</v>
      </c>
    </row>
    <row r="8" spans="1:7" ht="31.5">
      <c r="A8" s="14" t="s">
        <v>11</v>
      </c>
      <c r="B8" s="5">
        <v>509.91308739003011</v>
      </c>
      <c r="C8" s="5">
        <v>34.208783131945268</v>
      </c>
      <c r="D8" s="5">
        <v>0</v>
      </c>
      <c r="E8" s="5">
        <v>467.30295872991434</v>
      </c>
      <c r="F8" s="5">
        <v>0</v>
      </c>
      <c r="G8" s="5">
        <v>0</v>
      </c>
    </row>
    <row r="9" spans="1:7" ht="31.5">
      <c r="A9" s="14" t="s">
        <v>12</v>
      </c>
      <c r="B9" s="5">
        <v>860.44079074732997</v>
      </c>
      <c r="C9" s="5">
        <v>27.798506406309169</v>
      </c>
      <c r="D9" s="5">
        <v>16.695365021993531</v>
      </c>
      <c r="E9" s="5">
        <v>174.04345443949447</v>
      </c>
      <c r="F9" s="5">
        <v>12.256653801255142</v>
      </c>
      <c r="G9" s="5">
        <v>0</v>
      </c>
    </row>
    <row r="10" spans="1:7" ht="15.75">
      <c r="A10" s="14" t="s">
        <v>13</v>
      </c>
      <c r="B10" s="5">
        <v>319.52153075903436</v>
      </c>
      <c r="C10" s="5">
        <v>34.918687480479193</v>
      </c>
      <c r="D10" s="5">
        <v>40.842414647087281</v>
      </c>
      <c r="E10" s="5">
        <v>31.446376733890844</v>
      </c>
      <c r="F10" s="5">
        <v>5.104660796421717</v>
      </c>
      <c r="G10" s="5">
        <v>0</v>
      </c>
    </row>
    <row r="11" spans="1:7" ht="15.75">
      <c r="A11" s="14" t="s">
        <v>14</v>
      </c>
      <c r="B11" s="5">
        <v>3236.6831940856978</v>
      </c>
      <c r="C11" s="5">
        <v>199.80054038546834</v>
      </c>
      <c r="D11" s="5">
        <v>77.773978395572641</v>
      </c>
      <c r="E11" s="5">
        <v>197.27292275784501</v>
      </c>
      <c r="F11" s="5">
        <v>3.6662273281941951</v>
      </c>
      <c r="G11" s="5">
        <v>36.376728110599082</v>
      </c>
    </row>
    <row r="12" spans="1:7" s="7" customFormat="1" ht="15.75">
      <c r="A12" s="8" t="s">
        <v>15</v>
      </c>
      <c r="B12" s="6">
        <f>SUM(B7:B11)</f>
        <v>5697.4837471491173</v>
      </c>
      <c r="C12" s="6">
        <f t="shared" ref="C12:G12" si="1">SUM(C7:C11)</f>
        <v>299.80186357765751</v>
      </c>
      <c r="D12" s="6">
        <f t="shared" si="1"/>
        <v>145.03392951060866</v>
      </c>
      <c r="E12" s="6">
        <f t="shared" si="1"/>
        <v>870.06571266114463</v>
      </c>
      <c r="F12" s="6">
        <f t="shared" si="1"/>
        <v>21.027541925871056</v>
      </c>
      <c r="G12" s="6">
        <f t="shared" si="1"/>
        <v>36.376728110599082</v>
      </c>
    </row>
    <row r="13" spans="1:7" ht="15.75">
      <c r="A13" s="15" t="s">
        <v>16</v>
      </c>
      <c r="B13" s="5">
        <v>47.100385578846499</v>
      </c>
      <c r="C13" s="5">
        <v>0</v>
      </c>
      <c r="D13" s="5">
        <v>3.4106771783163907</v>
      </c>
      <c r="E13" s="5">
        <v>20.391816659457021</v>
      </c>
      <c r="F13" s="5">
        <v>0</v>
      </c>
      <c r="G13" s="5">
        <v>151.73306173410404</v>
      </c>
    </row>
    <row r="14" spans="1:7" ht="15.75">
      <c r="A14" s="15" t="s">
        <v>17</v>
      </c>
      <c r="B14" s="5">
        <v>515.15920059851305</v>
      </c>
      <c r="C14" s="5">
        <v>0</v>
      </c>
      <c r="D14" s="5">
        <v>39.238049258147697</v>
      </c>
      <c r="E14" s="5">
        <v>231.47000930738247</v>
      </c>
      <c r="F14" s="5">
        <v>0</v>
      </c>
      <c r="G14" s="5">
        <v>1950.7980366357067</v>
      </c>
    </row>
    <row r="15" spans="1:7" ht="15.75">
      <c r="A15" s="15" t="s">
        <v>18</v>
      </c>
      <c r="B15" s="5">
        <v>32.944137921145661</v>
      </c>
      <c r="C15" s="5">
        <v>0</v>
      </c>
      <c r="D15" s="5">
        <v>0</v>
      </c>
      <c r="E15" s="5">
        <v>2.0072477767706678</v>
      </c>
      <c r="F15" s="5">
        <v>0</v>
      </c>
      <c r="G15" s="5">
        <v>48.443231254798256</v>
      </c>
    </row>
    <row r="16" spans="1:7" ht="31.5">
      <c r="A16" s="14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5.75">
      <c r="A17" s="14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5.75">
      <c r="A18" s="14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5.75">
      <c r="A19" s="14" t="s">
        <v>22</v>
      </c>
      <c r="B19" s="5">
        <v>0</v>
      </c>
      <c r="C19" s="5">
        <v>0</v>
      </c>
      <c r="D19" s="5">
        <v>0</v>
      </c>
      <c r="E19" s="5">
        <v>1.0266063378971313</v>
      </c>
      <c r="F19" s="5">
        <v>0</v>
      </c>
      <c r="G19" s="5">
        <v>0</v>
      </c>
    </row>
    <row r="20" spans="1:7" s="7" customFormat="1" ht="15.75">
      <c r="A20" s="8" t="s">
        <v>23</v>
      </c>
      <c r="B20" s="6">
        <f>SUM(B13:B19)</f>
        <v>595.20372409850518</v>
      </c>
      <c r="C20" s="6">
        <f t="shared" ref="C20:G20" si="2">SUM(C13:C19)</f>
        <v>0</v>
      </c>
      <c r="D20" s="6">
        <f t="shared" si="2"/>
        <v>42.648726436464088</v>
      </c>
      <c r="E20" s="6">
        <f t="shared" si="2"/>
        <v>254.89568008150729</v>
      </c>
      <c r="F20" s="6">
        <f t="shared" si="2"/>
        <v>0</v>
      </c>
      <c r="G20" s="6">
        <f t="shared" si="2"/>
        <v>2150.9743296246093</v>
      </c>
    </row>
    <row r="21" spans="1:7" ht="15.75">
      <c r="A21" s="15" t="s">
        <v>24</v>
      </c>
      <c r="B21" s="5">
        <v>0</v>
      </c>
      <c r="C21" s="5">
        <v>0</v>
      </c>
      <c r="D21" s="5">
        <v>0</v>
      </c>
      <c r="E21" s="5">
        <v>120.61403276255361</v>
      </c>
      <c r="F21" s="5">
        <v>0</v>
      </c>
      <c r="G21" s="5">
        <v>829.89652188365653</v>
      </c>
    </row>
    <row r="22" spans="1:7" ht="15.75">
      <c r="A22" s="15" t="s">
        <v>25</v>
      </c>
      <c r="B22" s="5">
        <v>222.34350686585981</v>
      </c>
      <c r="C22" s="5">
        <v>0</v>
      </c>
      <c r="D22" s="5">
        <v>0</v>
      </c>
      <c r="E22" s="5">
        <v>264.38749157897286</v>
      </c>
      <c r="F22" s="5">
        <v>0</v>
      </c>
      <c r="G22" s="5">
        <v>1394.73414181564</v>
      </c>
    </row>
    <row r="23" spans="1:7" ht="15.75">
      <c r="A23" s="14" t="s">
        <v>26</v>
      </c>
      <c r="B23" s="5">
        <v>0</v>
      </c>
      <c r="C23" s="5">
        <v>0</v>
      </c>
      <c r="D23" s="5">
        <v>0</v>
      </c>
      <c r="E23" s="5">
        <v>140.60418228036883</v>
      </c>
      <c r="F23" s="5">
        <v>0</v>
      </c>
      <c r="G23" s="5">
        <v>0</v>
      </c>
    </row>
    <row r="24" spans="1:7" ht="15.75">
      <c r="A24" s="15" t="s">
        <v>27</v>
      </c>
      <c r="B24" s="5">
        <v>200.10654146774158</v>
      </c>
      <c r="C24" s="5">
        <v>0</v>
      </c>
      <c r="D24" s="5">
        <v>0</v>
      </c>
      <c r="E24" s="5">
        <v>87.44160541464484</v>
      </c>
      <c r="F24" s="5">
        <v>0</v>
      </c>
      <c r="G24" s="5">
        <v>755.00391591096457</v>
      </c>
    </row>
    <row r="25" spans="1:7" ht="15.75">
      <c r="A25" s="15" t="s">
        <v>28</v>
      </c>
      <c r="B25" s="5">
        <v>2.6994261687820988</v>
      </c>
      <c r="C25" s="5">
        <v>0</v>
      </c>
      <c r="D25" s="5">
        <v>0</v>
      </c>
      <c r="E25" s="5">
        <v>0.99867016509380291</v>
      </c>
      <c r="F25" s="5">
        <v>0</v>
      </c>
      <c r="G25" s="5">
        <v>16.869009584664536</v>
      </c>
    </row>
    <row r="26" spans="1:7" ht="15.75">
      <c r="A26" s="15" t="s">
        <v>29</v>
      </c>
      <c r="B26" s="5">
        <v>5.877356477537429</v>
      </c>
      <c r="C26" s="5">
        <v>0</v>
      </c>
      <c r="D26" s="5">
        <v>0</v>
      </c>
      <c r="E26" s="5">
        <v>0.53667378623784689</v>
      </c>
      <c r="F26" s="5">
        <v>0</v>
      </c>
      <c r="G26" s="5">
        <v>20.860664405342384</v>
      </c>
    </row>
    <row r="27" spans="1:7" ht="15.75">
      <c r="A27" s="15" t="s">
        <v>30</v>
      </c>
      <c r="B27" s="5">
        <v>258.34746171109572</v>
      </c>
      <c r="C27" s="5">
        <v>0</v>
      </c>
      <c r="D27" s="5">
        <v>0</v>
      </c>
      <c r="E27" s="5">
        <v>119.67312459832958</v>
      </c>
      <c r="F27" s="5">
        <v>0</v>
      </c>
      <c r="G27" s="5">
        <v>854.51494848156199</v>
      </c>
    </row>
    <row r="28" spans="1:7" ht="15.75">
      <c r="A28" s="15" t="s">
        <v>31</v>
      </c>
      <c r="B28" s="5">
        <v>231.48713144097428</v>
      </c>
      <c r="C28" s="5">
        <v>0</v>
      </c>
      <c r="D28" s="5">
        <v>0</v>
      </c>
      <c r="E28" s="5">
        <v>105.14698095862528</v>
      </c>
      <c r="F28" s="5">
        <v>0</v>
      </c>
      <c r="G28" s="5">
        <v>620.72906609746747</v>
      </c>
    </row>
    <row r="29" spans="1:7" ht="15.75">
      <c r="A29" s="9" t="s">
        <v>32</v>
      </c>
      <c r="B29" s="5">
        <v>0</v>
      </c>
      <c r="C29" s="5">
        <v>0</v>
      </c>
      <c r="D29" s="5">
        <v>0</v>
      </c>
      <c r="E29" s="5">
        <v>6.435270390488304</v>
      </c>
      <c r="F29" s="5">
        <v>0</v>
      </c>
      <c r="G29" s="5">
        <v>0</v>
      </c>
    </row>
    <row r="30" spans="1:7" s="7" customFormat="1" ht="15.75">
      <c r="A30" s="10" t="s">
        <v>33</v>
      </c>
      <c r="B30" s="6">
        <f>SUM(B21:B29)</f>
        <v>920.86142413199093</v>
      </c>
      <c r="C30" s="6">
        <f t="shared" ref="C30:G30" si="3">SUM(C21:C29)</f>
        <v>0</v>
      </c>
      <c r="D30" s="6">
        <f t="shared" si="3"/>
        <v>0</v>
      </c>
      <c r="E30" s="6">
        <f t="shared" si="3"/>
        <v>845.83803193531492</v>
      </c>
      <c r="F30" s="6">
        <f t="shared" si="3"/>
        <v>0</v>
      </c>
      <c r="G30" s="6">
        <f t="shared" si="3"/>
        <v>4492.6082681792977</v>
      </c>
    </row>
    <row r="31" spans="1:7" ht="15.75">
      <c r="A31" s="14" t="s">
        <v>34</v>
      </c>
      <c r="B31" s="5">
        <v>87.891428527722567</v>
      </c>
      <c r="C31" s="5">
        <v>0</v>
      </c>
      <c r="D31" s="5">
        <v>0</v>
      </c>
      <c r="E31" s="5">
        <v>245.04084818689017</v>
      </c>
      <c r="F31" s="5">
        <v>0</v>
      </c>
      <c r="G31" s="5">
        <v>0</v>
      </c>
    </row>
    <row r="32" spans="1:7" ht="15.75">
      <c r="A32" s="15" t="s">
        <v>35</v>
      </c>
      <c r="B32" s="5">
        <v>30.380516917415527</v>
      </c>
      <c r="C32" s="5">
        <v>0</v>
      </c>
      <c r="D32" s="5">
        <v>0</v>
      </c>
      <c r="E32" s="5">
        <v>0.52634369022546168</v>
      </c>
      <c r="F32" s="5">
        <v>0</v>
      </c>
      <c r="G32" s="5">
        <v>8.4306064746525902</v>
      </c>
    </row>
    <row r="33" spans="1:7" s="7" customFormat="1" ht="15.75">
      <c r="A33" s="16" t="s">
        <v>36</v>
      </c>
      <c r="B33" s="6">
        <f>SUM(B31:B32)</f>
        <v>118.2719454451381</v>
      </c>
      <c r="C33" s="6">
        <f t="shared" ref="C33:G33" si="4">SUM(C31:C32)</f>
        <v>0</v>
      </c>
      <c r="D33" s="6">
        <f t="shared" si="4"/>
        <v>0</v>
      </c>
      <c r="E33" s="6">
        <f t="shared" si="4"/>
        <v>245.56719187711565</v>
      </c>
      <c r="F33" s="6">
        <f t="shared" si="4"/>
        <v>0</v>
      </c>
      <c r="G33" s="6">
        <f t="shared" si="4"/>
        <v>8.4306064746525902</v>
      </c>
    </row>
    <row r="34" spans="1:7" ht="15.75">
      <c r="A34" s="14" t="s">
        <v>37</v>
      </c>
      <c r="B34" s="5">
        <v>275.63179586039007</v>
      </c>
      <c r="C34" s="5">
        <v>0.45090000000000002</v>
      </c>
      <c r="D34" s="5">
        <v>0</v>
      </c>
      <c r="E34" s="5">
        <v>305.89603653692728</v>
      </c>
      <c r="F34" s="5">
        <v>27.745925165227952</v>
      </c>
      <c r="G34" s="5">
        <v>0</v>
      </c>
    </row>
    <row r="35" spans="1:7" ht="31.5">
      <c r="A35" s="14" t="s">
        <v>38</v>
      </c>
      <c r="B35" s="5">
        <v>313.27310282063166</v>
      </c>
      <c r="C35" s="5">
        <v>0</v>
      </c>
      <c r="D35" s="5">
        <v>0</v>
      </c>
      <c r="E35" s="5">
        <v>155.62949487870804</v>
      </c>
      <c r="F35" s="5">
        <v>0</v>
      </c>
      <c r="G35" s="5">
        <v>0</v>
      </c>
    </row>
    <row r="36" spans="1:7" ht="15.75">
      <c r="A36" s="15" t="s">
        <v>39</v>
      </c>
      <c r="B36" s="5">
        <v>30.177771465684554</v>
      </c>
      <c r="C36" s="5">
        <v>0</v>
      </c>
      <c r="D36" s="5">
        <v>0</v>
      </c>
      <c r="E36" s="5">
        <v>4.2502817687376213</v>
      </c>
      <c r="F36" s="5">
        <v>0</v>
      </c>
      <c r="G36" s="5">
        <v>28.463178009701604</v>
      </c>
    </row>
    <row r="37" spans="1:7" ht="15.75">
      <c r="A37" s="15" t="s">
        <v>40</v>
      </c>
      <c r="B37" s="5">
        <v>669.08899542667632</v>
      </c>
      <c r="C37" s="5">
        <v>0</v>
      </c>
      <c r="D37" s="5">
        <v>0</v>
      </c>
      <c r="E37" s="5">
        <v>176.745</v>
      </c>
      <c r="F37" s="5">
        <v>0</v>
      </c>
      <c r="G37" s="5">
        <v>1415.5713540217089</v>
      </c>
    </row>
    <row r="38" spans="1:7" ht="15.75">
      <c r="A38" s="15" t="s">
        <v>41</v>
      </c>
      <c r="B38" s="5">
        <v>1321.0754740791438</v>
      </c>
      <c r="C38" s="5">
        <v>0</v>
      </c>
      <c r="D38" s="5">
        <v>0</v>
      </c>
      <c r="E38" s="5">
        <v>512.07039545193629</v>
      </c>
      <c r="F38" s="5">
        <v>0</v>
      </c>
      <c r="G38" s="5">
        <v>3690.3599437831836</v>
      </c>
    </row>
    <row r="39" spans="1:7" ht="15.75">
      <c r="A39" s="15" t="s">
        <v>42</v>
      </c>
      <c r="B39" s="5">
        <v>292.287664965467</v>
      </c>
      <c r="C39" s="5">
        <v>0</v>
      </c>
      <c r="D39" s="5">
        <v>0</v>
      </c>
      <c r="E39" s="5">
        <v>103.87275064183312</v>
      </c>
      <c r="F39" s="5">
        <v>0</v>
      </c>
      <c r="G39" s="5">
        <v>736.8150813395946</v>
      </c>
    </row>
    <row r="40" spans="1:7" ht="15.75">
      <c r="A40" s="15" t="s">
        <v>43</v>
      </c>
      <c r="B40" s="5">
        <v>1385.3669580787987</v>
      </c>
      <c r="C40" s="5">
        <v>0</v>
      </c>
      <c r="D40" s="5">
        <v>0</v>
      </c>
      <c r="E40" s="5">
        <v>414.08457952256248</v>
      </c>
      <c r="F40" s="5">
        <v>0</v>
      </c>
      <c r="G40" s="5">
        <v>3951.2631907262048</v>
      </c>
    </row>
    <row r="41" spans="1:7" ht="31.5">
      <c r="A41" s="9" t="s">
        <v>44</v>
      </c>
      <c r="B41" s="5">
        <v>127.65790321841015</v>
      </c>
      <c r="C41" s="5">
        <v>0.89748662612377184</v>
      </c>
      <c r="D41" s="5">
        <v>0</v>
      </c>
      <c r="E41" s="5">
        <v>12.316187905513205</v>
      </c>
      <c r="F41" s="5">
        <v>0</v>
      </c>
      <c r="G41" s="5">
        <v>0</v>
      </c>
    </row>
    <row r="42" spans="1:7" ht="31.5">
      <c r="A42" s="9" t="s">
        <v>45</v>
      </c>
      <c r="B42" s="5">
        <v>2419.8875457173776</v>
      </c>
      <c r="C42" s="5">
        <v>3.6216824874880045</v>
      </c>
      <c r="D42" s="5">
        <v>0</v>
      </c>
      <c r="E42" s="5">
        <v>374.81550182297212</v>
      </c>
      <c r="F42" s="5">
        <v>0</v>
      </c>
      <c r="G42" s="5">
        <v>3988.0455046421616</v>
      </c>
    </row>
    <row r="43" spans="1:7" ht="15.75">
      <c r="A43" s="14" t="s">
        <v>46</v>
      </c>
      <c r="B43" s="5">
        <v>531.1723807366742</v>
      </c>
      <c r="C43" s="5">
        <v>0</v>
      </c>
      <c r="D43" s="5">
        <v>0</v>
      </c>
      <c r="E43" s="5">
        <v>5.9212113646181441</v>
      </c>
      <c r="F43" s="5">
        <v>0</v>
      </c>
      <c r="G43" s="5">
        <v>0</v>
      </c>
    </row>
    <row r="44" spans="1:7" ht="15.75">
      <c r="A44" s="9" t="s">
        <v>47</v>
      </c>
      <c r="B44" s="5">
        <v>9.7624856465357244</v>
      </c>
      <c r="C44" s="5">
        <v>0</v>
      </c>
      <c r="D44" s="5">
        <v>0</v>
      </c>
      <c r="E44" s="5">
        <v>3.9065624999999997</v>
      </c>
      <c r="F44" s="5">
        <v>0</v>
      </c>
      <c r="G44" s="5">
        <v>0</v>
      </c>
    </row>
    <row r="45" spans="1:7" ht="31.5">
      <c r="A45" s="9" t="s">
        <v>48</v>
      </c>
      <c r="B45" s="5">
        <v>220.04342714387232</v>
      </c>
      <c r="C45" s="5">
        <v>0</v>
      </c>
      <c r="D45" s="5">
        <v>0</v>
      </c>
      <c r="E45" s="5">
        <v>13.658223435568001</v>
      </c>
      <c r="F45" s="5">
        <v>0</v>
      </c>
      <c r="G45" s="5">
        <v>0</v>
      </c>
    </row>
    <row r="46" spans="1:7" ht="15.75">
      <c r="A46" s="14" t="s">
        <v>49</v>
      </c>
      <c r="B46" s="5">
        <v>0</v>
      </c>
      <c r="C46" s="5">
        <v>0</v>
      </c>
      <c r="D46" s="5">
        <v>0</v>
      </c>
      <c r="E46" s="5">
        <v>0.10229090761760133</v>
      </c>
      <c r="F46" s="5">
        <v>0</v>
      </c>
      <c r="G46" s="5">
        <v>0</v>
      </c>
    </row>
    <row r="47" spans="1:7" ht="15.75">
      <c r="A47" s="14" t="s">
        <v>50</v>
      </c>
      <c r="B47" s="5">
        <v>0</v>
      </c>
      <c r="C47" s="5">
        <v>0</v>
      </c>
      <c r="D47" s="5">
        <v>0</v>
      </c>
      <c r="E47" s="5">
        <v>0.53614285714285714</v>
      </c>
      <c r="F47" s="5">
        <v>0</v>
      </c>
      <c r="G47" s="5">
        <v>0</v>
      </c>
    </row>
    <row r="48" spans="1:7" ht="15.75">
      <c r="A48" s="14" t="s">
        <v>51</v>
      </c>
      <c r="B48" s="5">
        <v>0</v>
      </c>
      <c r="C48" s="5">
        <v>0</v>
      </c>
      <c r="D48" s="5">
        <v>0</v>
      </c>
      <c r="E48" s="5">
        <v>15.725560865081491</v>
      </c>
      <c r="F48" s="5">
        <v>0</v>
      </c>
      <c r="G48" s="5">
        <v>0</v>
      </c>
    </row>
    <row r="49" spans="1:7" ht="15.75">
      <c r="A49" s="14" t="s">
        <v>52</v>
      </c>
      <c r="B49" s="5">
        <v>0</v>
      </c>
      <c r="C49" s="5">
        <v>0</v>
      </c>
      <c r="D49" s="5">
        <v>0</v>
      </c>
      <c r="E49" s="5">
        <v>0.10229090761760133</v>
      </c>
      <c r="F49" s="5">
        <v>0</v>
      </c>
      <c r="G49" s="5">
        <v>0</v>
      </c>
    </row>
    <row r="50" spans="1:7" ht="15.75">
      <c r="A50" s="14" t="s">
        <v>53</v>
      </c>
      <c r="B50" s="5">
        <v>0</v>
      </c>
      <c r="C50" s="5">
        <v>0</v>
      </c>
      <c r="D50" s="5">
        <v>0</v>
      </c>
      <c r="E50" s="5">
        <v>0.41080685790201338</v>
      </c>
      <c r="F50" s="5">
        <v>0</v>
      </c>
      <c r="G50" s="5">
        <v>0</v>
      </c>
    </row>
    <row r="51" spans="1:7" s="7" customFormat="1" ht="15.75">
      <c r="A51" s="8" t="s">
        <v>54</v>
      </c>
      <c r="B51" s="6">
        <f>SUM(B34:B50)</f>
        <v>7595.425505159662</v>
      </c>
      <c r="C51" s="6">
        <f t="shared" ref="C51:G51" si="5">SUM(C34:C50)</f>
        <v>4.9700691136117765</v>
      </c>
      <c r="D51" s="6">
        <f t="shared" si="5"/>
        <v>0</v>
      </c>
      <c r="E51" s="6">
        <f t="shared" si="5"/>
        <v>2100.043318224738</v>
      </c>
      <c r="F51" s="6">
        <f t="shared" si="5"/>
        <v>27.745925165227952</v>
      </c>
      <c r="G51" s="6">
        <f t="shared" si="5"/>
        <v>13810.518252522555</v>
      </c>
    </row>
    <row r="52" spans="1:7" ht="15.75">
      <c r="A52" s="9" t="s">
        <v>55</v>
      </c>
      <c r="B52" s="5">
        <v>4.5203128490603088</v>
      </c>
      <c r="C52" s="5">
        <v>0</v>
      </c>
      <c r="D52" s="5">
        <v>0</v>
      </c>
      <c r="E52" s="5">
        <v>5.3615358197084042</v>
      </c>
      <c r="F52" s="5">
        <v>0</v>
      </c>
      <c r="G52" s="5">
        <v>0</v>
      </c>
    </row>
    <row r="53" spans="1:7" ht="15.75">
      <c r="A53" s="9" t="s">
        <v>56</v>
      </c>
      <c r="B53" s="5">
        <v>0</v>
      </c>
      <c r="C53" s="5">
        <v>0</v>
      </c>
      <c r="D53" s="5">
        <v>0</v>
      </c>
      <c r="E53" s="5">
        <v>7.1835624490961321</v>
      </c>
      <c r="F53" s="5">
        <v>0</v>
      </c>
      <c r="G53" s="5">
        <v>0</v>
      </c>
    </row>
    <row r="54" spans="1:7" ht="15.75">
      <c r="A54" s="9" t="s">
        <v>57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ht="15.75">
      <c r="A55" s="9" t="s">
        <v>58</v>
      </c>
      <c r="B55" s="5">
        <v>0</v>
      </c>
      <c r="C55" s="5">
        <v>0</v>
      </c>
      <c r="D55" s="5">
        <v>0</v>
      </c>
      <c r="E55" s="5">
        <v>64.103044523670377</v>
      </c>
      <c r="F55" s="5">
        <v>0</v>
      </c>
      <c r="G55" s="5">
        <v>0</v>
      </c>
    </row>
    <row r="56" spans="1:7" ht="31.5">
      <c r="A56" s="14" t="s">
        <v>59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6013.9867039380888</v>
      </c>
    </row>
    <row r="57" spans="1:7" ht="15.75">
      <c r="A57" s="17" t="s">
        <v>60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184.20002779921549</v>
      </c>
    </row>
    <row r="58" spans="1:7" ht="15.75">
      <c r="A58" s="18" t="s">
        <v>61</v>
      </c>
      <c r="B58" s="5">
        <v>0</v>
      </c>
      <c r="C58" s="5">
        <v>0</v>
      </c>
      <c r="D58" s="5">
        <v>0</v>
      </c>
      <c r="E58" s="5">
        <v>3.1509719380680701</v>
      </c>
      <c r="F58" s="5">
        <v>0</v>
      </c>
      <c r="G58" s="5">
        <v>0</v>
      </c>
    </row>
    <row r="59" spans="1:7" ht="15.75">
      <c r="A59" s="14" t="s">
        <v>62</v>
      </c>
      <c r="B59" s="5">
        <v>1.1013512710387019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ht="15.75">
      <c r="A60" s="9" t="s">
        <v>63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s="7" customFormat="1" ht="15.75">
      <c r="A61" s="10" t="s">
        <v>64</v>
      </c>
      <c r="B61" s="6">
        <f>SUM(B52:B60)</f>
        <v>5.6216641200990107</v>
      </c>
      <c r="C61" s="6">
        <f t="shared" ref="C61:G61" si="6">SUM(C52:C60)</f>
        <v>0</v>
      </c>
      <c r="D61" s="6">
        <f t="shared" si="6"/>
        <v>0</v>
      </c>
      <c r="E61" s="6">
        <f t="shared" si="6"/>
        <v>79.799114730542982</v>
      </c>
      <c r="F61" s="6">
        <f t="shared" si="6"/>
        <v>0</v>
      </c>
      <c r="G61" s="6">
        <f t="shared" si="6"/>
        <v>6198.1867317373044</v>
      </c>
    </row>
    <row r="62" spans="1:7" ht="15.75">
      <c r="A62" s="15" t="s">
        <v>65</v>
      </c>
      <c r="B62" s="5">
        <v>149.92440484680185</v>
      </c>
      <c r="C62" s="5">
        <v>0</v>
      </c>
      <c r="D62" s="5">
        <v>0</v>
      </c>
      <c r="E62" s="5">
        <v>83.306401682942166</v>
      </c>
      <c r="F62" s="5">
        <v>0</v>
      </c>
      <c r="G62" s="5">
        <v>656.53030406274104</v>
      </c>
    </row>
    <row r="63" spans="1:7" ht="15.75">
      <c r="A63" s="15" t="s">
        <v>66</v>
      </c>
      <c r="B63" s="5">
        <v>69.280666651429925</v>
      </c>
      <c r="C63" s="5">
        <v>0</v>
      </c>
      <c r="D63" s="5">
        <v>0</v>
      </c>
      <c r="E63" s="5">
        <v>42.94823274851074</v>
      </c>
      <c r="F63" s="5">
        <v>0</v>
      </c>
      <c r="G63" s="5">
        <v>401.26174249401362</v>
      </c>
    </row>
    <row r="64" spans="1:7" ht="15.75">
      <c r="A64" s="15" t="s">
        <v>67</v>
      </c>
      <c r="B64" s="5">
        <v>0.28874446987337787</v>
      </c>
      <c r="C64" s="5">
        <v>0</v>
      </c>
      <c r="D64" s="5">
        <v>0</v>
      </c>
      <c r="E64" s="5">
        <v>1.252562453277656</v>
      </c>
      <c r="F64" s="5">
        <v>0</v>
      </c>
      <c r="G64" s="5">
        <v>9.8355996433348203</v>
      </c>
    </row>
    <row r="65" spans="1:7" ht="15.75">
      <c r="A65" s="15" t="s">
        <v>68</v>
      </c>
      <c r="B65" s="5">
        <v>0.33001333594911397</v>
      </c>
      <c r="C65" s="5">
        <v>0</v>
      </c>
      <c r="D65" s="5">
        <v>0</v>
      </c>
      <c r="E65" s="5">
        <v>0.32142126969617657</v>
      </c>
      <c r="F65" s="5">
        <v>0</v>
      </c>
      <c r="G65" s="5">
        <v>19.311232420091326</v>
      </c>
    </row>
    <row r="66" spans="1:7" ht="15.75">
      <c r="A66" s="15" t="s">
        <v>69</v>
      </c>
      <c r="B66" s="5">
        <v>9.3855568798353382</v>
      </c>
      <c r="C66" s="5">
        <v>0</v>
      </c>
      <c r="D66" s="5">
        <v>0</v>
      </c>
      <c r="E66" s="5">
        <v>15.067475098713809</v>
      </c>
      <c r="F66" s="5">
        <v>0</v>
      </c>
      <c r="G66" s="5">
        <v>73.277173445696093</v>
      </c>
    </row>
    <row r="67" spans="1:7" ht="15.75">
      <c r="A67" s="15" t="s">
        <v>70</v>
      </c>
      <c r="B67" s="5">
        <v>130.77921391719048</v>
      </c>
      <c r="C67" s="5">
        <v>0</v>
      </c>
      <c r="D67" s="5">
        <v>0</v>
      </c>
      <c r="E67" s="5">
        <v>114.20216957237309</v>
      </c>
      <c r="F67" s="5">
        <v>0</v>
      </c>
      <c r="G67" s="5">
        <v>752.01459063724474</v>
      </c>
    </row>
    <row r="68" spans="1:7" ht="15.75">
      <c r="A68" s="15" t="s">
        <v>71</v>
      </c>
      <c r="B68" s="5">
        <v>1.2874661311585873</v>
      </c>
      <c r="C68" s="5">
        <v>0</v>
      </c>
      <c r="D68" s="5">
        <v>0</v>
      </c>
      <c r="E68" s="5">
        <v>1.0272560938079893</v>
      </c>
      <c r="F68" s="5">
        <v>0</v>
      </c>
      <c r="G68" s="5">
        <v>12.902669632925473</v>
      </c>
    </row>
    <row r="69" spans="1:7" ht="15.75">
      <c r="A69" s="15" t="s">
        <v>72</v>
      </c>
      <c r="B69" s="5">
        <v>2.4895727636873062</v>
      </c>
      <c r="C69" s="5">
        <v>0</v>
      </c>
      <c r="D69" s="5">
        <v>0</v>
      </c>
      <c r="E69" s="5">
        <v>1.5133024584954846</v>
      </c>
      <c r="F69" s="5">
        <v>0</v>
      </c>
      <c r="G69" s="5">
        <v>20.966606741573031</v>
      </c>
    </row>
    <row r="70" spans="1:7" ht="15.75">
      <c r="A70" s="15" t="s">
        <v>73</v>
      </c>
      <c r="B70" s="5">
        <v>162.88209046083708</v>
      </c>
      <c r="C70" s="5">
        <v>0</v>
      </c>
      <c r="D70" s="5">
        <v>0</v>
      </c>
      <c r="E70" s="5">
        <v>73.462493033029631</v>
      </c>
      <c r="F70" s="5">
        <v>0</v>
      </c>
      <c r="G70" s="5">
        <v>616.29872651006713</v>
      </c>
    </row>
    <row r="71" spans="1:7" s="7" customFormat="1" ht="15.75">
      <c r="A71" s="10" t="s">
        <v>74</v>
      </c>
      <c r="B71" s="6">
        <f>SUM(B62:B70)</f>
        <v>526.64772945676305</v>
      </c>
      <c r="C71" s="6">
        <f t="shared" ref="C71:G71" si="7">SUM(C62:C70)</f>
        <v>0</v>
      </c>
      <c r="D71" s="6">
        <f t="shared" si="7"/>
        <v>0</v>
      </c>
      <c r="E71" s="6">
        <f t="shared" si="7"/>
        <v>333.10131441084673</v>
      </c>
      <c r="F71" s="6">
        <f t="shared" si="7"/>
        <v>0</v>
      </c>
      <c r="G71" s="6">
        <f t="shared" si="7"/>
        <v>2562.398645587687</v>
      </c>
    </row>
    <row r="72" spans="1:7" ht="31.5">
      <c r="A72" s="9" t="s">
        <v>75</v>
      </c>
      <c r="B72" s="5">
        <v>5.1342641100593633</v>
      </c>
      <c r="C72" s="5">
        <v>39.684396724636962</v>
      </c>
      <c r="D72" s="5">
        <v>0</v>
      </c>
      <c r="E72" s="5">
        <v>274.26285155534788</v>
      </c>
      <c r="F72" s="5">
        <v>0</v>
      </c>
      <c r="G72" s="5">
        <v>0</v>
      </c>
    </row>
    <row r="73" spans="1:7" ht="31.5">
      <c r="A73" s="14" t="s">
        <v>76</v>
      </c>
      <c r="B73" s="5">
        <v>236.44762813661083</v>
      </c>
      <c r="C73" s="5">
        <v>58.312404456330547</v>
      </c>
      <c r="D73" s="5">
        <v>0</v>
      </c>
      <c r="E73" s="5">
        <v>113.28802165814224</v>
      </c>
      <c r="F73" s="5">
        <v>0</v>
      </c>
      <c r="G73" s="5">
        <v>0</v>
      </c>
    </row>
    <row r="74" spans="1:7" ht="47.25">
      <c r="A74" s="14" t="s">
        <v>77</v>
      </c>
      <c r="B74" s="5">
        <v>0</v>
      </c>
      <c r="C74" s="5">
        <v>0.20458181523520266</v>
      </c>
      <c r="D74" s="5">
        <v>0</v>
      </c>
      <c r="E74" s="5">
        <v>0</v>
      </c>
      <c r="F74" s="5">
        <v>0</v>
      </c>
      <c r="G74" s="5">
        <v>0</v>
      </c>
    </row>
    <row r="75" spans="1:7" s="7" customFormat="1" ht="15.75">
      <c r="A75" s="8" t="s">
        <v>78</v>
      </c>
      <c r="B75" s="6">
        <f>SUM(B72:B74)</f>
        <v>241.58189224667021</v>
      </c>
      <c r="C75" s="6">
        <f t="shared" ref="C75:G75" si="8">SUM(C72:C74)</f>
        <v>98.20138299620271</v>
      </c>
      <c r="D75" s="6">
        <f t="shared" si="8"/>
        <v>0</v>
      </c>
      <c r="E75" s="6">
        <f t="shared" si="8"/>
        <v>387.55087321349015</v>
      </c>
      <c r="F75" s="6">
        <f t="shared" si="8"/>
        <v>0</v>
      </c>
      <c r="G75" s="6">
        <f t="shared" si="8"/>
        <v>0</v>
      </c>
    </row>
    <row r="76" spans="1:7" s="7" customFormat="1" ht="15.75">
      <c r="A76" s="22" t="s">
        <v>106</v>
      </c>
      <c r="B76" s="6">
        <f t="shared" ref="B76:G76" si="9">B6+B12+B20+B30+B33+B51+B61+B71+B75</f>
        <v>15791.966555535377</v>
      </c>
      <c r="C76" s="6">
        <f t="shared" si="9"/>
        <v>419.14094660709532</v>
      </c>
      <c r="D76" s="6">
        <f t="shared" si="9"/>
        <v>187.68265594707276</v>
      </c>
      <c r="E76" s="6">
        <f t="shared" si="9"/>
        <v>5186.9459544662195</v>
      </c>
      <c r="F76" s="6">
        <f t="shared" si="9"/>
        <v>48.773467091099008</v>
      </c>
      <c r="G76" s="6">
        <f t="shared" si="9"/>
        <v>29259.493562236705</v>
      </c>
    </row>
    <row r="78" spans="1:7">
      <c r="C78" s="11"/>
    </row>
  </sheetData>
  <mergeCells count="1">
    <mergeCell ref="A2:G2"/>
  </mergeCells>
  <pageMargins left="0.70866141732283472" right="0.35433070866141736" top="0.35433070866141736" bottom="0.27559055118110237" header="0.31496062992125984" footer="0.31496062992125984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workbookViewId="0">
      <pane xSplit="1" ySplit="3" topLeftCell="B4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5"/>
  <cols>
    <col min="1" max="1" width="70.140625" style="13" customWidth="1"/>
    <col min="2" max="7" width="22.42578125" customWidth="1"/>
  </cols>
  <sheetData>
    <row r="1" spans="1:7" ht="15.75">
      <c r="G1" s="1" t="s">
        <v>135</v>
      </c>
    </row>
    <row r="2" spans="1:7" ht="42.75" customHeight="1">
      <c r="A2" s="38" t="s">
        <v>85</v>
      </c>
      <c r="B2" s="38"/>
      <c r="C2" s="38"/>
      <c r="D2" s="38"/>
      <c r="E2" s="38"/>
      <c r="F2" s="38"/>
      <c r="G2" s="38"/>
    </row>
    <row r="3" spans="1:7" s="4" customFormat="1" ht="71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31.5">
      <c r="A4" s="14" t="s">
        <v>7</v>
      </c>
      <c r="B4" s="5">
        <v>155.07415287867906</v>
      </c>
      <c r="C4" s="5">
        <v>4.4189485657348992</v>
      </c>
      <c r="D4" s="5">
        <v>0</v>
      </c>
      <c r="E4" s="5">
        <v>180.65300127307091</v>
      </c>
      <c r="F4" s="5">
        <v>0</v>
      </c>
      <c r="G4" s="5">
        <v>0</v>
      </c>
    </row>
    <row r="5" spans="1:7" ht="15.75">
      <c r="A5" s="14" t="s">
        <v>8</v>
      </c>
      <c r="B5" s="5">
        <v>1.0529233938907174</v>
      </c>
      <c r="C5" s="5">
        <v>4.4124205146417852</v>
      </c>
      <c r="D5" s="5">
        <v>0</v>
      </c>
      <c r="E5" s="5">
        <v>6.0112813954097444</v>
      </c>
      <c r="F5" s="5">
        <v>0</v>
      </c>
      <c r="G5" s="5">
        <v>0</v>
      </c>
    </row>
    <row r="6" spans="1:7" s="7" customFormat="1" ht="15.75">
      <c r="A6" s="8" t="s">
        <v>9</v>
      </c>
      <c r="B6" s="6">
        <f>SUM(B4:B5)</f>
        <v>156.12707627256978</v>
      </c>
      <c r="C6" s="6">
        <f t="shared" ref="C6:G6" si="0">SUM(C4:C5)</f>
        <v>8.8313690803766853</v>
      </c>
      <c r="D6" s="6">
        <f t="shared" si="0"/>
        <v>0</v>
      </c>
      <c r="E6" s="6">
        <f t="shared" si="0"/>
        <v>186.66428266848067</v>
      </c>
      <c r="F6" s="6">
        <f t="shared" si="0"/>
        <v>0</v>
      </c>
      <c r="G6" s="6">
        <f t="shared" si="0"/>
        <v>0</v>
      </c>
    </row>
    <row r="7" spans="1:7" ht="15.75">
      <c r="A7" s="14" t="s">
        <v>10</v>
      </c>
      <c r="B7" s="5">
        <v>1211.3848558329744</v>
      </c>
      <c r="C7" s="5">
        <v>6.9236538265444709</v>
      </c>
      <c r="D7" s="5">
        <v>15.276828554044792</v>
      </c>
      <c r="E7" s="5">
        <v>0</v>
      </c>
      <c r="F7" s="5">
        <v>0</v>
      </c>
      <c r="G7" s="5">
        <v>0</v>
      </c>
    </row>
    <row r="8" spans="1:7" ht="31.5">
      <c r="A8" s="14" t="s">
        <v>11</v>
      </c>
      <c r="B8" s="5">
        <v>927.01491260997</v>
      </c>
      <c r="C8" s="5">
        <v>78.291216868054718</v>
      </c>
      <c r="D8" s="5">
        <v>0</v>
      </c>
      <c r="E8" s="5">
        <v>887.69804127008581</v>
      </c>
      <c r="F8" s="5">
        <v>0</v>
      </c>
      <c r="G8" s="5">
        <v>0</v>
      </c>
    </row>
    <row r="9" spans="1:7" ht="31.5">
      <c r="A9" s="14" t="s">
        <v>12</v>
      </c>
      <c r="B9" s="5">
        <v>2360.6142092526698</v>
      </c>
      <c r="C9" s="5">
        <v>72.236493593690824</v>
      </c>
      <c r="D9" s="5">
        <v>45.803634978006464</v>
      </c>
      <c r="E9" s="5">
        <v>535.96654556050544</v>
      </c>
      <c r="F9" s="5">
        <v>37.744346198744857</v>
      </c>
      <c r="G9" s="5">
        <v>0</v>
      </c>
    </row>
    <row r="10" spans="1:7" ht="15.75">
      <c r="A10" s="14" t="s">
        <v>13</v>
      </c>
      <c r="B10" s="5">
        <v>1284.2424692409656</v>
      </c>
      <c r="C10" s="5">
        <v>115.08131251952082</v>
      </c>
      <c r="D10" s="5">
        <v>164.15658535291271</v>
      </c>
      <c r="E10" s="5">
        <v>122.55562326610917</v>
      </c>
      <c r="F10" s="5">
        <v>19.894339203578287</v>
      </c>
      <c r="G10" s="5">
        <v>0</v>
      </c>
    </row>
    <row r="11" spans="1:7" ht="15.75">
      <c r="A11" s="14" t="s">
        <v>14</v>
      </c>
      <c r="B11" s="5">
        <v>4670.6658059143019</v>
      </c>
      <c r="C11" s="5">
        <v>240.96845961453155</v>
      </c>
      <c r="D11" s="5">
        <v>112.23102160442734</v>
      </c>
      <c r="E11" s="5">
        <v>341.23907724215508</v>
      </c>
      <c r="F11" s="5">
        <v>6.3417726718058045</v>
      </c>
      <c r="G11" s="5">
        <v>188.62327188940091</v>
      </c>
    </row>
    <row r="12" spans="1:7" s="7" customFormat="1" ht="15.75">
      <c r="A12" s="8" t="s">
        <v>15</v>
      </c>
      <c r="B12" s="6">
        <f>SUM(B7:B11)</f>
        <v>10453.922252850882</v>
      </c>
      <c r="C12" s="6">
        <f t="shared" ref="C12:G12" si="1">SUM(C7:C11)</f>
        <v>513.50113642234237</v>
      </c>
      <c r="D12" s="6">
        <f t="shared" si="1"/>
        <v>337.46807048939132</v>
      </c>
      <c r="E12" s="6">
        <f t="shared" si="1"/>
        <v>1887.4592873388556</v>
      </c>
      <c r="F12" s="6">
        <f t="shared" si="1"/>
        <v>63.980458074128954</v>
      </c>
      <c r="G12" s="6">
        <f t="shared" si="1"/>
        <v>188.62327188940091</v>
      </c>
    </row>
    <row r="13" spans="1:7" ht="15.75">
      <c r="A13" s="15" t="s">
        <v>16</v>
      </c>
      <c r="B13" s="5">
        <v>905.7266144211535</v>
      </c>
      <c r="C13" s="5">
        <v>0</v>
      </c>
      <c r="D13" s="5">
        <v>65.586322821683609</v>
      </c>
      <c r="E13" s="5">
        <v>686.11418334054304</v>
      </c>
      <c r="F13" s="5">
        <v>0</v>
      </c>
      <c r="G13" s="5">
        <v>3984.2679382658962</v>
      </c>
    </row>
    <row r="14" spans="1:7" ht="15.75">
      <c r="A14" s="15" t="s">
        <v>17</v>
      </c>
      <c r="B14" s="5">
        <v>144.89179940148691</v>
      </c>
      <c r="C14" s="5">
        <v>0</v>
      </c>
      <c r="D14" s="5">
        <v>11.035950741852302</v>
      </c>
      <c r="E14" s="5">
        <v>89.034990692617527</v>
      </c>
      <c r="F14" s="5">
        <v>0</v>
      </c>
      <c r="G14" s="5">
        <v>637.7009633642931</v>
      </c>
    </row>
    <row r="15" spans="1:7" ht="15.75">
      <c r="A15" s="15" t="s">
        <v>18</v>
      </c>
      <c r="B15" s="5">
        <v>651.83586207885423</v>
      </c>
      <c r="C15" s="5">
        <v>0</v>
      </c>
      <c r="D15" s="5">
        <v>0</v>
      </c>
      <c r="E15" s="5">
        <v>403.50575222322936</v>
      </c>
      <c r="F15" s="5">
        <v>0</v>
      </c>
      <c r="G15" s="5">
        <v>2651.5567687452017</v>
      </c>
    </row>
    <row r="16" spans="1:7" ht="31.5">
      <c r="A16" s="14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5.75">
      <c r="A17" s="14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5.75">
      <c r="A18" s="14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5.75">
      <c r="A19" s="14" t="s">
        <v>22</v>
      </c>
      <c r="B19" s="5">
        <v>0</v>
      </c>
      <c r="C19" s="5">
        <v>0</v>
      </c>
      <c r="D19" s="5">
        <v>0</v>
      </c>
      <c r="E19" s="5">
        <v>1.4723936621028682</v>
      </c>
      <c r="F19" s="5">
        <v>0</v>
      </c>
      <c r="G19" s="5">
        <v>0</v>
      </c>
    </row>
    <row r="20" spans="1:7" s="7" customFormat="1" ht="15.75">
      <c r="A20" s="8" t="s">
        <v>23</v>
      </c>
      <c r="B20" s="6">
        <f>SUM(B13:B19)</f>
        <v>1702.4542759014946</v>
      </c>
      <c r="C20" s="6">
        <f t="shared" ref="C20:G20" si="2">SUM(C13:C19)</f>
        <v>0</v>
      </c>
      <c r="D20" s="6">
        <f t="shared" si="2"/>
        <v>76.622273563535913</v>
      </c>
      <c r="E20" s="6">
        <f t="shared" si="2"/>
        <v>1180.1273199184927</v>
      </c>
      <c r="F20" s="6">
        <f t="shared" si="2"/>
        <v>0</v>
      </c>
      <c r="G20" s="6">
        <f t="shared" si="2"/>
        <v>7273.5256703753912</v>
      </c>
    </row>
    <row r="21" spans="1:7" ht="15.75">
      <c r="A21" s="15" t="s">
        <v>24</v>
      </c>
      <c r="B21" s="5">
        <v>0</v>
      </c>
      <c r="C21" s="5">
        <v>0</v>
      </c>
      <c r="D21" s="5">
        <v>0</v>
      </c>
      <c r="E21" s="5">
        <v>0.63696723744639439</v>
      </c>
      <c r="F21" s="5">
        <v>0</v>
      </c>
      <c r="G21" s="5">
        <v>12.602478116343491</v>
      </c>
    </row>
    <row r="22" spans="1:7" ht="15.75">
      <c r="A22" s="15" t="s">
        <v>25</v>
      </c>
      <c r="B22" s="5">
        <v>22.669493134140232</v>
      </c>
      <c r="C22" s="5">
        <v>0</v>
      </c>
      <c r="D22" s="5">
        <v>0</v>
      </c>
      <c r="E22" s="5">
        <v>23.621508421027187</v>
      </c>
      <c r="F22" s="5">
        <v>0</v>
      </c>
      <c r="G22" s="5">
        <v>160.26785818436036</v>
      </c>
    </row>
    <row r="23" spans="1:7" ht="15.75">
      <c r="A23" s="14" t="s">
        <v>26</v>
      </c>
      <c r="B23" s="5">
        <v>0</v>
      </c>
      <c r="C23" s="5">
        <v>0</v>
      </c>
      <c r="D23" s="5">
        <v>0</v>
      </c>
      <c r="E23" s="5">
        <v>521.15381771963121</v>
      </c>
      <c r="F23" s="5">
        <v>0</v>
      </c>
      <c r="G23" s="5">
        <v>0</v>
      </c>
    </row>
    <row r="24" spans="1:7" ht="15.75">
      <c r="A24" s="15" t="s">
        <v>27</v>
      </c>
      <c r="B24" s="5">
        <v>4.3914585322583974</v>
      </c>
      <c r="C24" s="5">
        <v>0</v>
      </c>
      <c r="D24" s="5">
        <v>0</v>
      </c>
      <c r="E24" s="5">
        <v>1.3103945853551788</v>
      </c>
      <c r="F24" s="5">
        <v>0</v>
      </c>
      <c r="G24" s="5">
        <v>25.746084089035449</v>
      </c>
    </row>
    <row r="25" spans="1:7" ht="15.75">
      <c r="A25" s="15" t="s">
        <v>28</v>
      </c>
      <c r="B25" s="5">
        <v>167.81157383121791</v>
      </c>
      <c r="C25" s="5">
        <v>0</v>
      </c>
      <c r="D25" s="5">
        <v>0</v>
      </c>
      <c r="E25" s="5">
        <v>118.00832983490622</v>
      </c>
      <c r="F25" s="5">
        <v>0</v>
      </c>
      <c r="G25" s="5">
        <v>808.13099041533542</v>
      </c>
    </row>
    <row r="26" spans="1:7" ht="15.75">
      <c r="A26" s="15" t="s">
        <v>29</v>
      </c>
      <c r="B26" s="5">
        <v>199.15164352246259</v>
      </c>
      <c r="C26" s="5">
        <v>0</v>
      </c>
      <c r="D26" s="5">
        <v>0</v>
      </c>
      <c r="E26" s="5">
        <v>117.96632621376214</v>
      </c>
      <c r="F26" s="5">
        <v>0</v>
      </c>
      <c r="G26" s="5">
        <v>779.13733559465777</v>
      </c>
    </row>
    <row r="27" spans="1:7" ht="15.75">
      <c r="A27" s="15" t="s">
        <v>30</v>
      </c>
      <c r="B27" s="5">
        <v>9.2345382889042753</v>
      </c>
      <c r="C27" s="5">
        <v>0</v>
      </c>
      <c r="D27" s="5">
        <v>0</v>
      </c>
      <c r="E27" s="5">
        <v>1.8358754016704193</v>
      </c>
      <c r="F27" s="5">
        <v>0</v>
      </c>
      <c r="G27" s="5">
        <v>20.483051518438185</v>
      </c>
    </row>
    <row r="28" spans="1:7" ht="15.75">
      <c r="A28" s="15" t="s">
        <v>31</v>
      </c>
      <c r="B28" s="5">
        <v>40.765868559025783</v>
      </c>
      <c r="C28" s="5">
        <v>0</v>
      </c>
      <c r="D28" s="5">
        <v>0</v>
      </c>
      <c r="E28" s="5">
        <v>16.608019041374725</v>
      </c>
      <c r="F28" s="5">
        <v>0</v>
      </c>
      <c r="G28" s="5">
        <v>101.01993390253263</v>
      </c>
    </row>
    <row r="29" spans="1:7" ht="15.75">
      <c r="A29" s="9" t="s">
        <v>32</v>
      </c>
      <c r="B29" s="5">
        <v>0</v>
      </c>
      <c r="C29" s="5">
        <v>0</v>
      </c>
      <c r="D29" s="5">
        <v>0</v>
      </c>
      <c r="E29" s="5">
        <v>18.566729609511693</v>
      </c>
      <c r="F29" s="5">
        <v>0</v>
      </c>
      <c r="G29" s="5">
        <v>0</v>
      </c>
    </row>
    <row r="30" spans="1:7" s="7" customFormat="1" ht="15.75">
      <c r="A30" s="10" t="s">
        <v>33</v>
      </c>
      <c r="B30" s="6">
        <f>SUM(B21:B29)</f>
        <v>444.02457586800921</v>
      </c>
      <c r="C30" s="6">
        <f t="shared" ref="C30:G30" si="3">SUM(C21:C29)</f>
        <v>0</v>
      </c>
      <c r="D30" s="6">
        <f t="shared" si="3"/>
        <v>0</v>
      </c>
      <c r="E30" s="6">
        <f t="shared" si="3"/>
        <v>819.70796806468513</v>
      </c>
      <c r="F30" s="6">
        <f t="shared" si="3"/>
        <v>0</v>
      </c>
      <c r="G30" s="6">
        <f t="shared" si="3"/>
        <v>1907.3877318207033</v>
      </c>
    </row>
    <row r="31" spans="1:7" ht="15.75">
      <c r="A31" s="14" t="s">
        <v>34</v>
      </c>
      <c r="B31" s="5">
        <v>412.12157147227737</v>
      </c>
      <c r="C31" s="5">
        <v>0</v>
      </c>
      <c r="D31" s="5">
        <v>0</v>
      </c>
      <c r="E31" s="5">
        <v>884.96615181310995</v>
      </c>
      <c r="F31" s="5">
        <v>0</v>
      </c>
      <c r="G31" s="5">
        <v>0</v>
      </c>
    </row>
    <row r="32" spans="1:7" ht="15.75">
      <c r="A32" s="15" t="s">
        <v>35</v>
      </c>
      <c r="B32" s="5">
        <v>248.88048308258453</v>
      </c>
      <c r="C32" s="5">
        <v>0</v>
      </c>
      <c r="D32" s="5">
        <v>0</v>
      </c>
      <c r="E32" s="5">
        <v>111.99465630977453</v>
      </c>
      <c r="F32" s="5">
        <v>0</v>
      </c>
      <c r="G32" s="5">
        <v>756.32039352534741</v>
      </c>
    </row>
    <row r="33" spans="1:7" s="7" customFormat="1" ht="15.75">
      <c r="A33" s="16" t="s">
        <v>36</v>
      </c>
      <c r="B33" s="6">
        <f>SUM(B31:B32)</f>
        <v>661.00205455486184</v>
      </c>
      <c r="C33" s="6">
        <f t="shared" ref="C33:G33" si="4">SUM(C31:C32)</f>
        <v>0</v>
      </c>
      <c r="D33" s="6">
        <f t="shared" si="4"/>
        <v>0</v>
      </c>
      <c r="E33" s="6">
        <f t="shared" si="4"/>
        <v>996.96080812288449</v>
      </c>
      <c r="F33" s="6">
        <f t="shared" si="4"/>
        <v>0</v>
      </c>
      <c r="G33" s="6">
        <f t="shared" si="4"/>
        <v>756.32039352534741</v>
      </c>
    </row>
    <row r="34" spans="1:7" ht="15.75">
      <c r="A34" s="14" t="s">
        <v>37</v>
      </c>
      <c r="B34" s="5">
        <v>840.6532041396099</v>
      </c>
      <c r="C34" s="5">
        <v>5.0100000000000006E-2</v>
      </c>
      <c r="D34" s="5">
        <v>0</v>
      </c>
      <c r="E34" s="5">
        <v>1347.8719634630727</v>
      </c>
      <c r="F34" s="5">
        <v>122.25707483477204</v>
      </c>
      <c r="G34" s="5">
        <v>0</v>
      </c>
    </row>
    <row r="35" spans="1:7" ht="31.5">
      <c r="A35" s="14" t="s">
        <v>38</v>
      </c>
      <c r="B35" s="5">
        <v>1292.9898971793682</v>
      </c>
      <c r="C35" s="5">
        <v>0</v>
      </c>
      <c r="D35" s="5">
        <v>0</v>
      </c>
      <c r="E35" s="5">
        <v>594.37650512129198</v>
      </c>
      <c r="F35" s="5">
        <v>0</v>
      </c>
      <c r="G35" s="5">
        <v>0</v>
      </c>
    </row>
    <row r="36" spans="1:7" ht="15.75">
      <c r="A36" s="15" t="s">
        <v>39</v>
      </c>
      <c r="B36" s="5">
        <v>1431.8962285343157</v>
      </c>
      <c r="C36" s="5">
        <v>0</v>
      </c>
      <c r="D36" s="5">
        <v>0</v>
      </c>
      <c r="E36" s="5">
        <v>300.00071823126234</v>
      </c>
      <c r="F36" s="5">
        <v>0</v>
      </c>
      <c r="G36" s="5">
        <v>2896.5368219902984</v>
      </c>
    </row>
    <row r="37" spans="1:7" ht="15.75">
      <c r="A37" s="15" t="s">
        <v>40</v>
      </c>
      <c r="B37" s="5">
        <v>21.946004573323549</v>
      </c>
      <c r="C37" s="5">
        <v>0</v>
      </c>
      <c r="D37" s="5">
        <v>0</v>
      </c>
      <c r="E37" s="5">
        <v>0</v>
      </c>
      <c r="F37" s="5">
        <v>0</v>
      </c>
      <c r="G37" s="5">
        <v>40.178645978291122</v>
      </c>
    </row>
    <row r="38" spans="1:7" ht="15.75">
      <c r="A38" s="15" t="s">
        <v>41</v>
      </c>
      <c r="B38" s="5">
        <v>179.97752592085618</v>
      </c>
      <c r="C38" s="5">
        <v>0</v>
      </c>
      <c r="D38" s="5">
        <v>0</v>
      </c>
      <c r="E38" s="5">
        <v>50.435604548063786</v>
      </c>
      <c r="F38" s="5">
        <v>0</v>
      </c>
      <c r="G38" s="5">
        <v>420.39005621681645</v>
      </c>
    </row>
    <row r="39" spans="1:7" ht="15.75">
      <c r="A39" s="15" t="s">
        <v>42</v>
      </c>
      <c r="B39" s="5">
        <v>950.7743350345329</v>
      </c>
      <c r="C39" s="5">
        <v>0</v>
      </c>
      <c r="D39" s="5">
        <v>0</v>
      </c>
      <c r="E39" s="5">
        <v>318.13424935816693</v>
      </c>
      <c r="F39" s="5">
        <v>0</v>
      </c>
      <c r="G39" s="5">
        <v>2597.4359186604052</v>
      </c>
    </row>
    <row r="40" spans="1:7" ht="15.75">
      <c r="A40" s="15" t="s">
        <v>43</v>
      </c>
      <c r="B40" s="5">
        <v>32.817041921201422</v>
      </c>
      <c r="C40" s="5">
        <v>0</v>
      </c>
      <c r="D40" s="5">
        <v>0</v>
      </c>
      <c r="E40" s="5">
        <v>7.18442047743756</v>
      </c>
      <c r="F40" s="5">
        <v>0</v>
      </c>
      <c r="G40" s="5">
        <v>398.7368092737953</v>
      </c>
    </row>
    <row r="41" spans="1:7" ht="31.5">
      <c r="A41" s="9" t="s">
        <v>44</v>
      </c>
      <c r="B41" s="5">
        <v>402.84109678158995</v>
      </c>
      <c r="C41" s="5">
        <v>1.1065133738762283</v>
      </c>
      <c r="D41" s="5">
        <v>0</v>
      </c>
      <c r="E41" s="5">
        <v>162.69181209448681</v>
      </c>
      <c r="F41" s="5">
        <v>0</v>
      </c>
      <c r="G41" s="5">
        <v>0</v>
      </c>
    </row>
    <row r="42" spans="1:7" ht="31.5">
      <c r="A42" s="9" t="s">
        <v>45</v>
      </c>
      <c r="B42" s="5">
        <v>1469.7024542826223</v>
      </c>
      <c r="C42" s="5">
        <v>1.3763175125119951</v>
      </c>
      <c r="D42" s="5">
        <v>0</v>
      </c>
      <c r="E42" s="5">
        <v>245.19749817702771</v>
      </c>
      <c r="F42" s="5">
        <v>0</v>
      </c>
      <c r="G42" s="5">
        <v>2908.9544953578388</v>
      </c>
    </row>
    <row r="43" spans="1:7" ht="15.75">
      <c r="A43" s="14" t="s">
        <v>46</v>
      </c>
      <c r="B43" s="5">
        <v>1318.8316192633258</v>
      </c>
      <c r="C43" s="5">
        <v>0</v>
      </c>
      <c r="D43" s="5">
        <v>0</v>
      </c>
      <c r="E43" s="5">
        <v>19.077788635381857</v>
      </c>
      <c r="F43" s="5">
        <v>0</v>
      </c>
      <c r="G43" s="5">
        <v>0</v>
      </c>
    </row>
    <row r="44" spans="1:7" ht="15.75">
      <c r="A44" s="9" t="s">
        <v>47</v>
      </c>
      <c r="B44" s="5">
        <v>15.236514353464278</v>
      </c>
      <c r="C44" s="5">
        <v>0</v>
      </c>
      <c r="D44" s="5">
        <v>0</v>
      </c>
      <c r="E44" s="5">
        <v>8.5944374999999997</v>
      </c>
      <c r="F44" s="5">
        <v>0</v>
      </c>
      <c r="G44" s="5">
        <v>0</v>
      </c>
    </row>
    <row r="45" spans="1:7" ht="31.5">
      <c r="A45" s="9" t="s">
        <v>48</v>
      </c>
      <c r="B45" s="5">
        <v>554.9735728561277</v>
      </c>
      <c r="C45" s="5">
        <v>0</v>
      </c>
      <c r="D45" s="5">
        <v>0</v>
      </c>
      <c r="E45" s="5">
        <v>31.341776564431999</v>
      </c>
      <c r="F45" s="5">
        <v>0</v>
      </c>
      <c r="G45" s="5">
        <v>0</v>
      </c>
    </row>
    <row r="46" spans="1:7" ht="15.75">
      <c r="A46" s="14" t="s">
        <v>49</v>
      </c>
      <c r="B46" s="5">
        <v>0</v>
      </c>
      <c r="C46" s="5">
        <v>0</v>
      </c>
      <c r="D46" s="5">
        <v>0</v>
      </c>
      <c r="E46" s="5">
        <v>0.14670909238239865</v>
      </c>
      <c r="F46" s="5">
        <v>0</v>
      </c>
      <c r="G46" s="5">
        <v>0</v>
      </c>
    </row>
    <row r="47" spans="1:7" ht="15.75">
      <c r="A47" s="14" t="s">
        <v>50</v>
      </c>
      <c r="B47" s="5">
        <v>0</v>
      </c>
      <c r="C47" s="5">
        <v>0</v>
      </c>
      <c r="D47" s="5">
        <v>0</v>
      </c>
      <c r="E47" s="5">
        <v>0.71485714285714286</v>
      </c>
      <c r="F47" s="5">
        <v>0</v>
      </c>
      <c r="G47" s="5">
        <v>0</v>
      </c>
    </row>
    <row r="48" spans="1:7" ht="15.75">
      <c r="A48" s="14" t="s">
        <v>51</v>
      </c>
      <c r="B48" s="5">
        <v>0</v>
      </c>
      <c r="C48" s="5">
        <v>0</v>
      </c>
      <c r="D48" s="5">
        <v>0</v>
      </c>
      <c r="E48" s="5">
        <v>21.774439134918509</v>
      </c>
      <c r="F48" s="5">
        <v>0</v>
      </c>
      <c r="G48" s="5">
        <v>0</v>
      </c>
    </row>
    <row r="49" spans="1:7" ht="15.75">
      <c r="A49" s="14" t="s">
        <v>52</v>
      </c>
      <c r="B49" s="5">
        <v>0</v>
      </c>
      <c r="C49" s="5">
        <v>0</v>
      </c>
      <c r="D49" s="5">
        <v>0</v>
      </c>
      <c r="E49" s="5">
        <v>0.14670909238239865</v>
      </c>
      <c r="F49" s="5">
        <v>0</v>
      </c>
      <c r="G49" s="5">
        <v>0</v>
      </c>
    </row>
    <row r="50" spans="1:7" ht="15.75">
      <c r="A50" s="14" t="s">
        <v>53</v>
      </c>
      <c r="B50" s="5">
        <v>0</v>
      </c>
      <c r="C50" s="5">
        <v>0</v>
      </c>
      <c r="D50" s="5">
        <v>0</v>
      </c>
      <c r="E50" s="5">
        <v>0.58919314209798657</v>
      </c>
      <c r="F50" s="5">
        <v>0</v>
      </c>
      <c r="G50" s="5">
        <v>0</v>
      </c>
    </row>
    <row r="51" spans="1:7" s="7" customFormat="1" ht="15.75">
      <c r="A51" s="8" t="s">
        <v>54</v>
      </c>
      <c r="B51" s="6">
        <f>SUM(B34:B50)</f>
        <v>8512.6394948403376</v>
      </c>
      <c r="C51" s="6">
        <f t="shared" ref="C51:G51" si="5">SUM(C34:C50)</f>
        <v>2.5329308863882236</v>
      </c>
      <c r="D51" s="6">
        <f t="shared" si="5"/>
        <v>0</v>
      </c>
      <c r="E51" s="6">
        <f t="shared" si="5"/>
        <v>3108.2786817752617</v>
      </c>
      <c r="F51" s="6">
        <f t="shared" si="5"/>
        <v>122.25707483477204</v>
      </c>
      <c r="G51" s="6">
        <f t="shared" si="5"/>
        <v>9262.2327474774465</v>
      </c>
    </row>
    <row r="52" spans="1:7" ht="15.75">
      <c r="A52" s="9" t="s">
        <v>55</v>
      </c>
      <c r="B52" s="5">
        <v>20.487687150939696</v>
      </c>
      <c r="C52" s="5">
        <v>0</v>
      </c>
      <c r="D52" s="5">
        <v>0</v>
      </c>
      <c r="E52" s="5">
        <v>19.640464180291595</v>
      </c>
      <c r="F52" s="5">
        <v>0</v>
      </c>
      <c r="G52" s="5">
        <v>0</v>
      </c>
    </row>
    <row r="53" spans="1:7" ht="15.75">
      <c r="A53" s="9" t="s">
        <v>56</v>
      </c>
      <c r="B53" s="5">
        <v>0</v>
      </c>
      <c r="C53" s="5">
        <v>0</v>
      </c>
      <c r="D53" s="5">
        <v>0</v>
      </c>
      <c r="E53" s="5">
        <v>25.324437550903866</v>
      </c>
      <c r="F53" s="5">
        <v>0</v>
      </c>
      <c r="G53" s="5">
        <v>0</v>
      </c>
    </row>
    <row r="54" spans="1:7" ht="15.75">
      <c r="A54" s="9" t="s">
        <v>57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ht="15.75">
      <c r="A55" s="9" t="s">
        <v>58</v>
      </c>
      <c r="B55" s="5">
        <v>0</v>
      </c>
      <c r="C55" s="5">
        <v>0</v>
      </c>
      <c r="D55" s="5">
        <v>0</v>
      </c>
      <c r="E55" s="5">
        <v>60.903955476329621</v>
      </c>
      <c r="F55" s="5">
        <v>0</v>
      </c>
      <c r="G55" s="5">
        <v>0</v>
      </c>
    </row>
    <row r="56" spans="1:7" ht="31.5">
      <c r="A56" s="14" t="s">
        <v>59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21329.765296061905</v>
      </c>
    </row>
    <row r="57" spans="1:7" ht="15.75">
      <c r="A57" s="17" t="s">
        <v>60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653.3009722007846</v>
      </c>
    </row>
    <row r="58" spans="1:7" ht="15.75">
      <c r="A58" s="18" t="s">
        <v>61</v>
      </c>
      <c r="B58" s="5">
        <v>0</v>
      </c>
      <c r="C58" s="5">
        <v>0</v>
      </c>
      <c r="D58" s="5">
        <v>0</v>
      </c>
      <c r="E58" s="5">
        <v>5.5970280619319306</v>
      </c>
      <c r="F58" s="5">
        <v>0</v>
      </c>
      <c r="G58" s="5">
        <v>0</v>
      </c>
    </row>
    <row r="59" spans="1:7" ht="15.75">
      <c r="A59" s="14" t="s">
        <v>62</v>
      </c>
      <c r="B59" s="5">
        <v>3.8996487289612984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ht="15.75">
      <c r="A60" s="9" t="s">
        <v>63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s="7" customFormat="1" ht="15.75">
      <c r="A61" s="10" t="s">
        <v>64</v>
      </c>
      <c r="B61" s="6">
        <f>SUM(B52:B60)</f>
        <v>24.387335879900995</v>
      </c>
      <c r="C61" s="6">
        <f t="shared" ref="C61:G61" si="6">SUM(C52:C60)</f>
        <v>0</v>
      </c>
      <c r="D61" s="6">
        <f t="shared" si="6"/>
        <v>0</v>
      </c>
      <c r="E61" s="6">
        <f t="shared" si="6"/>
        <v>111.46588526945702</v>
      </c>
      <c r="F61" s="6">
        <f t="shared" si="6"/>
        <v>0</v>
      </c>
      <c r="G61" s="6">
        <f t="shared" si="6"/>
        <v>21983.06626826269</v>
      </c>
    </row>
    <row r="62" spans="1:7" ht="15.75">
      <c r="A62" s="15" t="s">
        <v>65</v>
      </c>
      <c r="B62" s="5">
        <v>15.597595153198148</v>
      </c>
      <c r="C62" s="5">
        <v>0</v>
      </c>
      <c r="D62" s="5">
        <v>0</v>
      </c>
      <c r="E62" s="5">
        <v>7.9415983170578155</v>
      </c>
      <c r="F62" s="5">
        <v>0</v>
      </c>
      <c r="G62" s="5">
        <v>43.468695937258936</v>
      </c>
    </row>
    <row r="63" spans="1:7" ht="15.75">
      <c r="A63" s="15" t="s">
        <v>66</v>
      </c>
      <c r="B63" s="5">
        <v>1.4743333485700683</v>
      </c>
      <c r="C63" s="5">
        <v>0</v>
      </c>
      <c r="D63" s="5">
        <v>0</v>
      </c>
      <c r="E63" s="5">
        <v>0.80376725148925976</v>
      </c>
      <c r="F63" s="5">
        <v>0</v>
      </c>
      <c r="G63" s="5">
        <v>21.738257505986368</v>
      </c>
    </row>
    <row r="64" spans="1:7" ht="15.75">
      <c r="A64" s="15" t="s">
        <v>67</v>
      </c>
      <c r="B64" s="5">
        <v>42.470255530126629</v>
      </c>
      <c r="C64" s="5">
        <v>0</v>
      </c>
      <c r="D64" s="5">
        <v>0</v>
      </c>
      <c r="E64" s="5">
        <v>48.496437546722355</v>
      </c>
      <c r="F64" s="5">
        <v>0</v>
      </c>
      <c r="G64" s="5">
        <v>406.41440035666517</v>
      </c>
    </row>
    <row r="65" spans="1:7" ht="15.75">
      <c r="A65" s="15" t="s">
        <v>68</v>
      </c>
      <c r="B65" s="5">
        <v>67.406986664050891</v>
      </c>
      <c r="C65" s="5">
        <v>0</v>
      </c>
      <c r="D65" s="5">
        <v>0</v>
      </c>
      <c r="E65" s="5">
        <v>79.688578730303831</v>
      </c>
      <c r="F65" s="5">
        <v>0</v>
      </c>
      <c r="G65" s="5">
        <v>605.68776757990872</v>
      </c>
    </row>
    <row r="66" spans="1:7" ht="15.75">
      <c r="A66" s="15" t="s">
        <v>69</v>
      </c>
      <c r="B66" s="5">
        <v>123.12444312016464</v>
      </c>
      <c r="C66" s="5">
        <v>0</v>
      </c>
      <c r="D66" s="5">
        <v>0</v>
      </c>
      <c r="E66" s="5">
        <v>151.43852490128617</v>
      </c>
      <c r="F66" s="5">
        <v>0</v>
      </c>
      <c r="G66" s="5">
        <v>735.97282655430388</v>
      </c>
    </row>
    <row r="67" spans="1:7" ht="15.75">
      <c r="A67" s="15" t="s">
        <v>70</v>
      </c>
      <c r="B67" s="5">
        <v>4.4877860828095395</v>
      </c>
      <c r="C67" s="5">
        <v>0</v>
      </c>
      <c r="D67" s="5">
        <v>0</v>
      </c>
      <c r="E67" s="5">
        <v>2.3088304276269005</v>
      </c>
      <c r="F67" s="5">
        <v>0</v>
      </c>
      <c r="G67" s="5">
        <v>35.485409362755206</v>
      </c>
    </row>
    <row r="68" spans="1:7" ht="15.75">
      <c r="A68" s="15" t="s">
        <v>71</v>
      </c>
      <c r="B68" s="5">
        <v>125.74453386884142</v>
      </c>
      <c r="C68" s="5">
        <v>0</v>
      </c>
      <c r="D68" s="5">
        <v>0</v>
      </c>
      <c r="E68" s="5">
        <v>81.493743906192009</v>
      </c>
      <c r="F68" s="5">
        <v>0</v>
      </c>
      <c r="G68" s="5">
        <v>597.59733036707451</v>
      </c>
    </row>
    <row r="69" spans="1:7" ht="15.75">
      <c r="A69" s="15" t="s">
        <v>72</v>
      </c>
      <c r="B69" s="5">
        <v>98.268427236312689</v>
      </c>
      <c r="C69" s="5">
        <v>0</v>
      </c>
      <c r="D69" s="5">
        <v>0</v>
      </c>
      <c r="E69" s="5">
        <v>64.741697541504507</v>
      </c>
      <c r="F69" s="5">
        <v>0</v>
      </c>
      <c r="G69" s="5">
        <v>499.78539325842689</v>
      </c>
    </row>
    <row r="70" spans="1:7" ht="15.75">
      <c r="A70" s="15" t="s">
        <v>73</v>
      </c>
      <c r="B70" s="5">
        <v>15.62990953916292</v>
      </c>
      <c r="C70" s="5">
        <v>0</v>
      </c>
      <c r="D70" s="5">
        <v>0</v>
      </c>
      <c r="E70" s="5">
        <v>3.5415069669703572</v>
      </c>
      <c r="F70" s="5">
        <v>0</v>
      </c>
      <c r="G70" s="5">
        <v>133.44927348993289</v>
      </c>
    </row>
    <row r="71" spans="1:7" s="7" customFormat="1" ht="15.75">
      <c r="A71" s="10" t="s">
        <v>74</v>
      </c>
      <c r="B71" s="6">
        <f>SUM(B62:B70)</f>
        <v>494.20427054323687</v>
      </c>
      <c r="C71" s="6">
        <f t="shared" ref="C71:G71" si="7">SUM(C62:C70)</f>
        <v>0</v>
      </c>
      <c r="D71" s="6">
        <f t="shared" si="7"/>
        <v>0</v>
      </c>
      <c r="E71" s="6">
        <f t="shared" si="7"/>
        <v>440.45468558915326</v>
      </c>
      <c r="F71" s="6">
        <f t="shared" si="7"/>
        <v>0</v>
      </c>
      <c r="G71" s="6">
        <f t="shared" si="7"/>
        <v>3079.5993544123126</v>
      </c>
    </row>
    <row r="72" spans="1:7" ht="31.5">
      <c r="A72" s="9" t="s">
        <v>75</v>
      </c>
      <c r="B72" s="5">
        <v>7.3637358899406369</v>
      </c>
      <c r="C72" s="5">
        <v>60.314603275363041</v>
      </c>
      <c r="D72" s="5">
        <v>0</v>
      </c>
      <c r="E72" s="5">
        <v>579.66614844465187</v>
      </c>
      <c r="F72" s="5">
        <v>0</v>
      </c>
      <c r="G72" s="5">
        <v>0</v>
      </c>
    </row>
    <row r="73" spans="1:7" ht="31.5">
      <c r="A73" s="14" t="s">
        <v>76</v>
      </c>
      <c r="B73" s="5">
        <v>164.33137186338922</v>
      </c>
      <c r="C73" s="5">
        <v>41.686595543669448</v>
      </c>
      <c r="D73" s="5">
        <v>0</v>
      </c>
      <c r="E73" s="5">
        <v>88.674978341857738</v>
      </c>
      <c r="F73" s="5">
        <v>0</v>
      </c>
      <c r="G73" s="5">
        <v>0</v>
      </c>
    </row>
    <row r="74" spans="1:7" ht="47.25">
      <c r="A74" s="14" t="s">
        <v>77</v>
      </c>
      <c r="B74" s="5">
        <v>0</v>
      </c>
      <c r="C74" s="5">
        <v>0.29341818476479731</v>
      </c>
      <c r="D74" s="5">
        <v>0</v>
      </c>
      <c r="E74" s="5">
        <v>0</v>
      </c>
      <c r="F74" s="5">
        <v>0</v>
      </c>
      <c r="G74" s="5">
        <v>0</v>
      </c>
    </row>
    <row r="75" spans="1:7" s="7" customFormat="1" ht="15.75">
      <c r="A75" s="8" t="s">
        <v>78</v>
      </c>
      <c r="B75" s="6">
        <f>SUM(B72:B74)</f>
        <v>171.69510775332986</v>
      </c>
      <c r="C75" s="6">
        <f t="shared" ref="C75:G75" si="8">SUM(C72:C74)</f>
        <v>102.29461700379728</v>
      </c>
      <c r="D75" s="6">
        <f t="shared" si="8"/>
        <v>0</v>
      </c>
      <c r="E75" s="6">
        <f t="shared" si="8"/>
        <v>668.34112678650956</v>
      </c>
      <c r="F75" s="6">
        <f t="shared" si="8"/>
        <v>0</v>
      </c>
      <c r="G75" s="6">
        <f t="shared" si="8"/>
        <v>0</v>
      </c>
    </row>
    <row r="76" spans="1:7" s="7" customFormat="1" ht="15.75">
      <c r="A76" s="22" t="s">
        <v>106</v>
      </c>
      <c r="B76" s="6">
        <f t="shared" ref="B76:G76" si="9">B6+B12+B20+B30+B33+B51+B61+B71+B75</f>
        <v>22620.456444464617</v>
      </c>
      <c r="C76" s="6">
        <f t="shared" si="9"/>
        <v>627.16005339290462</v>
      </c>
      <c r="D76" s="6">
        <f t="shared" si="9"/>
        <v>414.09034405292721</v>
      </c>
      <c r="E76" s="6">
        <f t="shared" si="9"/>
        <v>9399.4600455337822</v>
      </c>
      <c r="F76" s="6">
        <f t="shared" si="9"/>
        <v>186.23753290890099</v>
      </c>
      <c r="G76" s="6">
        <f t="shared" si="9"/>
        <v>44450.755437763291</v>
      </c>
    </row>
    <row r="78" spans="1:7">
      <c r="C78" s="11"/>
    </row>
  </sheetData>
  <mergeCells count="1">
    <mergeCell ref="A2:G2"/>
  </mergeCells>
  <pageMargins left="0.70866141732283472" right="0.35433070866141736" top="0.35433070866141736" bottom="0.27559055118110237" header="0.31496062992125984" footer="0.31496062992125984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80" zoomScaleNormal="80" workbookViewId="0">
      <pane xSplit="1" ySplit="4" topLeftCell="B5" activePane="bottomRight" state="frozenSplit"/>
      <selection activeCell="G1" sqref="G1"/>
      <selection pane="topRight" activeCell="G1" sqref="G1"/>
      <selection pane="bottomLeft" activeCell="G1" sqref="G1"/>
      <selection pane="bottomRight" activeCell="B83" sqref="B83:J85"/>
    </sheetView>
  </sheetViews>
  <sheetFormatPr defaultRowHeight="15"/>
  <cols>
    <col min="1" max="1" width="70.140625" style="13" customWidth="1"/>
    <col min="2" max="10" width="22.42578125" customWidth="1"/>
  </cols>
  <sheetData>
    <row r="1" spans="1:10" ht="15.75">
      <c r="J1" s="1" t="s">
        <v>136</v>
      </c>
    </row>
    <row r="2" spans="1:10" ht="19.5" customHeight="1">
      <c r="A2" s="39" t="s">
        <v>107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6.5" customHeight="1">
      <c r="A3" s="40" t="s">
        <v>0</v>
      </c>
      <c r="B3" s="41" t="s">
        <v>86</v>
      </c>
      <c r="C3" s="41" t="s">
        <v>87</v>
      </c>
      <c r="D3" s="41" t="s">
        <v>88</v>
      </c>
      <c r="E3" s="42" t="s">
        <v>89</v>
      </c>
      <c r="F3" s="42"/>
      <c r="G3" s="42"/>
      <c r="H3" s="42"/>
      <c r="I3" s="42"/>
      <c r="J3" s="42"/>
    </row>
    <row r="4" spans="1:10" s="4" customFormat="1" ht="42.75">
      <c r="A4" s="40"/>
      <c r="B4" s="41"/>
      <c r="C4" s="41"/>
      <c r="D4" s="41"/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</row>
    <row r="5" spans="1:10" ht="31.5">
      <c r="A5" s="14" t="s">
        <v>7</v>
      </c>
      <c r="B5" s="5">
        <f>МАКС_поликлиника!B5+ВТБ_поликлиника!B5</f>
        <v>14120.004000000001</v>
      </c>
      <c r="C5" s="5">
        <f>МАКС_поликлиника!C5+ВТБ_поликлиника!C5</f>
        <v>0</v>
      </c>
      <c r="D5" s="5">
        <f>МАКС_поликлиника!D5+ВТБ_поликлиника!D5</f>
        <v>38330.004000000001</v>
      </c>
      <c r="E5" s="5">
        <f>МАКС_поликлиника!E5+ВТБ_поликлиника!E5</f>
        <v>0</v>
      </c>
      <c r="F5" s="5">
        <f>МАКС_поликлиника!F5+ВТБ_поликлиника!F5</f>
        <v>0</v>
      </c>
      <c r="G5" s="5">
        <f>МАКС_поликлиника!G5+ВТБ_поликлиника!G5</f>
        <v>0</v>
      </c>
      <c r="H5" s="5">
        <f>МАКС_поликлиника!H5+ВТБ_поликлиника!H5</f>
        <v>0</v>
      </c>
      <c r="I5" s="5">
        <f>МАКС_поликлиника!I5+ВТБ_поликлиника!I5</f>
        <v>0</v>
      </c>
      <c r="J5" s="5">
        <f>МАКС_поликлиника!J5+ВТБ_поликлиника!J5</f>
        <v>0</v>
      </c>
    </row>
    <row r="6" spans="1:10" ht="15.75">
      <c r="A6" s="14" t="s">
        <v>8</v>
      </c>
      <c r="B6" s="5">
        <f>МАКС_поликлиника!B6+ВТБ_поликлиника!B6</f>
        <v>0</v>
      </c>
      <c r="C6" s="5">
        <f>МАКС_поликлиника!C6+ВТБ_поликлиника!C6</f>
        <v>0</v>
      </c>
      <c r="D6" s="5">
        <f>МАКС_поликлиника!D6+ВТБ_поликлиника!D6</f>
        <v>0</v>
      </c>
      <c r="E6" s="5">
        <f>МАКС_поликлиника!E6+ВТБ_поликлиника!E6</f>
        <v>0</v>
      </c>
      <c r="F6" s="5">
        <f>МАКС_поликлиника!F6+ВТБ_поликлиника!F6</f>
        <v>0</v>
      </c>
      <c r="G6" s="5">
        <f>МАКС_поликлиника!G6+ВТБ_поликлиника!G6</f>
        <v>0</v>
      </c>
      <c r="H6" s="5">
        <f>МАКС_поликлиника!H6+ВТБ_поликлиника!H6</f>
        <v>0</v>
      </c>
      <c r="I6" s="5">
        <f>МАКС_поликлиника!I6+ВТБ_поликлиника!I6</f>
        <v>0</v>
      </c>
      <c r="J6" s="5">
        <f>МАКС_поликлиника!J6+ВТБ_поликлиника!J6</f>
        <v>0</v>
      </c>
    </row>
    <row r="7" spans="1:10" s="7" customFormat="1" ht="15.75">
      <c r="A7" s="8" t="s">
        <v>9</v>
      </c>
      <c r="B7" s="6">
        <f>SUM(B5:B6)</f>
        <v>14120.004000000001</v>
      </c>
      <c r="C7" s="6">
        <f t="shared" ref="C7:J7" si="0">SUM(C5:C6)</f>
        <v>0</v>
      </c>
      <c r="D7" s="6">
        <f t="shared" si="0"/>
        <v>38330.004000000001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</row>
    <row r="8" spans="1:10" ht="15.75">
      <c r="A8" s="14" t="s">
        <v>10</v>
      </c>
      <c r="B8" s="5">
        <f>МАКС_поликлиника!B8+ВТБ_поликлиника!B8</f>
        <v>1880.0039999999999</v>
      </c>
      <c r="C8" s="5">
        <f>МАКС_поликлиника!C8+ВТБ_поликлиника!C8</f>
        <v>30799.991999999998</v>
      </c>
      <c r="D8" s="5">
        <f>МАКС_поликлиника!D8+ВТБ_поликлиника!D8</f>
        <v>68624.892000000007</v>
      </c>
      <c r="E8" s="5">
        <f>МАКС_поликлиника!E8+ВТБ_поликлиника!E8</f>
        <v>0</v>
      </c>
      <c r="F8" s="5">
        <f>МАКС_поликлиника!F8+ВТБ_поликлиника!F8</f>
        <v>0</v>
      </c>
      <c r="G8" s="5">
        <f>МАКС_поликлиника!G8+ВТБ_поликлиника!G8</f>
        <v>0</v>
      </c>
      <c r="H8" s="5">
        <f>МАКС_поликлиника!H8+ВТБ_поликлиника!H8</f>
        <v>0</v>
      </c>
      <c r="I8" s="5">
        <f>МАКС_поликлиника!I8+ВТБ_поликлиника!I8</f>
        <v>0</v>
      </c>
      <c r="J8" s="5">
        <f>МАКС_поликлиника!J8+ВТБ_поликлиника!J8</f>
        <v>5.0039999999999996</v>
      </c>
    </row>
    <row r="9" spans="1:10" ht="31.5">
      <c r="A9" s="14" t="s">
        <v>11</v>
      </c>
      <c r="B9" s="5">
        <f>МАКС_поликлиника!B9+ВТБ_поликлиника!B9</f>
        <v>0</v>
      </c>
      <c r="C9" s="5">
        <f>МАКС_поликлиника!C9+ВТБ_поликлиника!C9</f>
        <v>0</v>
      </c>
      <c r="D9" s="5">
        <f>МАКС_поликлиника!D9+ВТБ_поликлиника!D9</f>
        <v>79999.991999999998</v>
      </c>
      <c r="E9" s="5">
        <f>МАКС_поликлиника!E9+ВТБ_поликлиника!E9</f>
        <v>0</v>
      </c>
      <c r="F9" s="5">
        <f>МАКС_поликлиника!F9+ВТБ_поликлиника!F9</f>
        <v>0</v>
      </c>
      <c r="G9" s="5">
        <f>МАКС_поликлиника!G9+ВТБ_поликлиника!G9</f>
        <v>0</v>
      </c>
      <c r="H9" s="5">
        <f>МАКС_поликлиника!H9+ВТБ_поликлиника!H9</f>
        <v>0</v>
      </c>
      <c r="I9" s="5">
        <f>МАКС_поликлиника!I9+ВТБ_поликлиника!I9</f>
        <v>0</v>
      </c>
      <c r="J9" s="5">
        <f>МАКС_поликлиника!J9+ВТБ_поликлиника!J9</f>
        <v>0</v>
      </c>
    </row>
    <row r="10" spans="1:10" ht="31.5">
      <c r="A10" s="14" t="s">
        <v>12</v>
      </c>
      <c r="B10" s="5">
        <f>МАКС_поликлиника!B10+ВТБ_поликлиника!B10</f>
        <v>0</v>
      </c>
      <c r="C10" s="5">
        <f>МАКС_поликлиника!C10+ВТБ_поликлиника!C10</f>
        <v>59999.987999999998</v>
      </c>
      <c r="D10" s="5">
        <f>МАКС_поликлиника!D10+ВТБ_поликлиника!D10</f>
        <v>7749.9719999999998</v>
      </c>
      <c r="E10" s="5">
        <f>МАКС_поликлиника!E10+ВТБ_поликлиника!E10</f>
        <v>0</v>
      </c>
      <c r="F10" s="5">
        <f>МАКС_поликлиника!F10+ВТБ_поликлиника!F10</f>
        <v>0</v>
      </c>
      <c r="G10" s="5">
        <f>МАКС_поликлиника!G10+ВТБ_поликлиника!G10</f>
        <v>0</v>
      </c>
      <c r="H10" s="5">
        <f>МАКС_поликлиника!H10+ВТБ_поликлиника!H10</f>
        <v>0</v>
      </c>
      <c r="I10" s="5">
        <f>МАКС_поликлиника!I10+ВТБ_поликлиника!I10</f>
        <v>0</v>
      </c>
      <c r="J10" s="5">
        <f>МАКС_поликлиника!J10+ВТБ_поликлиника!J10</f>
        <v>0</v>
      </c>
    </row>
    <row r="11" spans="1:10" ht="15.75">
      <c r="A11" s="14" t="s">
        <v>13</v>
      </c>
      <c r="B11" s="5">
        <f>МАКС_поликлиника!B11+ВТБ_поликлиника!B11</f>
        <v>0</v>
      </c>
      <c r="C11" s="5">
        <f>МАКС_поликлиника!C11+ВТБ_поликлиника!C11</f>
        <v>7939.9920000000002</v>
      </c>
      <c r="D11" s="5">
        <f>МАКС_поликлиника!D11+ВТБ_поликлиника!D11</f>
        <v>5599.9920000000002</v>
      </c>
      <c r="E11" s="5">
        <f>МАКС_поликлиника!E11+ВТБ_поликлиника!E11</f>
        <v>0</v>
      </c>
      <c r="F11" s="5">
        <f>МАКС_поликлиника!F11+ВТБ_поликлиника!F11</f>
        <v>0</v>
      </c>
      <c r="G11" s="5">
        <f>МАКС_поликлиника!G11+ВТБ_поликлиника!G11</f>
        <v>0</v>
      </c>
      <c r="H11" s="5">
        <f>МАКС_поликлиника!H11+ВТБ_поликлиника!H11</f>
        <v>0</v>
      </c>
      <c r="I11" s="5">
        <f>МАКС_поликлиника!I11+ВТБ_поликлиника!I11</f>
        <v>0</v>
      </c>
      <c r="J11" s="5">
        <f>МАКС_поликлиника!J11+ВТБ_поликлиника!J11</f>
        <v>0</v>
      </c>
    </row>
    <row r="12" spans="1:10" ht="15.75">
      <c r="A12" s="14" t="s">
        <v>14</v>
      </c>
      <c r="B12" s="5">
        <f>МАКС_поликлиника!B12+ВТБ_поликлиника!B12</f>
        <v>2274.9960000000001</v>
      </c>
      <c r="C12" s="5">
        <f>МАКС_поликлиника!C12+ВТБ_поликлиника!C12</f>
        <v>29701.991999999998</v>
      </c>
      <c r="D12" s="5">
        <f>МАКС_поликлиника!D12+ВТБ_поликлиника!D12</f>
        <v>136308.96</v>
      </c>
      <c r="E12" s="5">
        <f>МАКС_поликлиника!E12+ВТБ_поликлиника!E12</f>
        <v>0</v>
      </c>
      <c r="F12" s="5">
        <f>МАКС_поликлиника!F12+ВТБ_поликлиника!F12</f>
        <v>99.995999999999995</v>
      </c>
      <c r="G12" s="5">
        <f>МАКС_поликлиника!G12+ВТБ_поликлиника!G12</f>
        <v>891.99599999999987</v>
      </c>
      <c r="H12" s="5">
        <f>МАКС_поликлиника!H12+ВТБ_поликлиника!H12</f>
        <v>323.00400000000002</v>
      </c>
      <c r="I12" s="5">
        <f>МАКС_поликлиника!I12+ВТБ_поликлиника!I12</f>
        <v>186</v>
      </c>
      <c r="J12" s="5">
        <f>МАКС_поликлиника!J12+ВТБ_поликлиника!J12</f>
        <v>0</v>
      </c>
    </row>
    <row r="13" spans="1:10" s="7" customFormat="1" ht="15.75">
      <c r="A13" s="8" t="s">
        <v>15</v>
      </c>
      <c r="B13" s="6">
        <f>SUM(B8:B12)</f>
        <v>4155</v>
      </c>
      <c r="C13" s="6">
        <f t="shared" ref="C13:J13" si="1">SUM(C8:C12)</f>
        <v>128441.96399999999</v>
      </c>
      <c r="D13" s="6">
        <f t="shared" si="1"/>
        <v>298283.80800000002</v>
      </c>
      <c r="E13" s="6">
        <f t="shared" si="1"/>
        <v>0</v>
      </c>
      <c r="F13" s="6">
        <f t="shared" si="1"/>
        <v>99.995999999999995</v>
      </c>
      <c r="G13" s="6">
        <f t="shared" si="1"/>
        <v>891.99599999999987</v>
      </c>
      <c r="H13" s="6">
        <f t="shared" si="1"/>
        <v>323.00400000000002</v>
      </c>
      <c r="I13" s="6">
        <f t="shared" si="1"/>
        <v>186</v>
      </c>
      <c r="J13" s="6">
        <f t="shared" si="1"/>
        <v>5.0039999999999996</v>
      </c>
    </row>
    <row r="14" spans="1:10" ht="15.75">
      <c r="A14" s="15" t="s">
        <v>16</v>
      </c>
      <c r="B14" s="5">
        <f>МАКС_поликлиника!B14+ВТБ_поликлиника!B14</f>
        <v>96449.999999999985</v>
      </c>
      <c r="C14" s="5">
        <f>МАКС_поликлиника!C14+ВТБ_поликлиника!C14</f>
        <v>23002.02</v>
      </c>
      <c r="D14" s="5">
        <f>МАКС_поликлиника!D14+ВТБ_поликлиника!D14</f>
        <v>99050.028000000006</v>
      </c>
      <c r="E14" s="5">
        <f>МАКС_поликлиника!E14+ВТБ_поликлиника!E14</f>
        <v>14081.004000000001</v>
      </c>
      <c r="F14" s="5">
        <f>МАКС_поликлиника!F14+ВТБ_поликлиника!F14</f>
        <v>576</v>
      </c>
      <c r="G14" s="5">
        <f>МАКС_поликлиника!G14+ВТБ_поликлиника!G14</f>
        <v>7194</v>
      </c>
      <c r="H14" s="5">
        <f>МАКС_поликлиника!H14+ВТБ_поликлиника!H14</f>
        <v>2586</v>
      </c>
      <c r="I14" s="5">
        <f>МАКС_поликлиника!I14+ВТБ_поликлиника!I14</f>
        <v>1425</v>
      </c>
      <c r="J14" s="5">
        <f>МАКС_поликлиника!J14+ВТБ_поликлиника!J14</f>
        <v>283.00799999999998</v>
      </c>
    </row>
    <row r="15" spans="1:10" ht="15.75">
      <c r="A15" s="15" t="s">
        <v>17</v>
      </c>
      <c r="B15" s="5">
        <f>МАКС_поликлиника!B15+ВТБ_поликлиника!B15</f>
        <v>44708.004000000001</v>
      </c>
      <c r="C15" s="5">
        <f>МАКС_поликлиника!C15+ВТБ_поликлиника!C15</f>
        <v>19760.004000000001</v>
      </c>
      <c r="D15" s="5">
        <f>МАКС_поликлиника!D15+ВТБ_поликлиника!D15</f>
        <v>102303</v>
      </c>
      <c r="E15" s="5">
        <f>МАКС_поликлиника!E15+ВТБ_поликлиника!E15</f>
        <v>9699.9959999999992</v>
      </c>
      <c r="F15" s="5">
        <f>МАКС_поликлиника!F15+ВТБ_поликлиника!F15</f>
        <v>936</v>
      </c>
      <c r="G15" s="5">
        <f>МАКС_поликлиника!G15+ВТБ_поликлиника!G15</f>
        <v>4748.0039999999999</v>
      </c>
      <c r="H15" s="5">
        <f>МАКС_поликлиника!H15+ВТБ_поликлиника!H15</f>
        <v>1682.0039999999999</v>
      </c>
      <c r="I15" s="5">
        <f>МАКС_поликлиника!I15+ВТБ_поликлиника!I15</f>
        <v>860.00400000000002</v>
      </c>
      <c r="J15" s="5">
        <f>МАКС_поликлиника!J15+ВТБ_поликлиника!J15</f>
        <v>120</v>
      </c>
    </row>
    <row r="16" spans="1:10" ht="15.75">
      <c r="A16" s="15" t="s">
        <v>18</v>
      </c>
      <c r="B16" s="5">
        <f>МАКС_поликлиника!B16+ВТБ_поликлиника!B16</f>
        <v>73838.016000000003</v>
      </c>
      <c r="C16" s="5">
        <f>МАКС_поликлиника!C16+ВТБ_поликлиника!C16</f>
        <v>16012.008000000002</v>
      </c>
      <c r="D16" s="5">
        <f>МАКС_поликлиника!D16+ВТБ_поликлиника!D16</f>
        <v>52547.040000000001</v>
      </c>
      <c r="E16" s="5">
        <f>МАКС_поликлиника!E16+ВТБ_поликлиника!E16</f>
        <v>8900.0040000000008</v>
      </c>
      <c r="F16" s="5">
        <f>МАКС_поликлиника!F16+ВТБ_поликлиника!F16</f>
        <v>2385.9960000000001</v>
      </c>
      <c r="G16" s="5">
        <f>МАКС_поликлиника!G16+ВТБ_поликлиника!G16</f>
        <v>4752.0000000000009</v>
      </c>
      <c r="H16" s="5">
        <f>МАКС_поликлиника!H16+ВТБ_поликлиника!H16</f>
        <v>1742.0039999999999</v>
      </c>
      <c r="I16" s="5">
        <f>МАКС_поликлиника!I16+ВТБ_поликлиника!I16</f>
        <v>1053</v>
      </c>
      <c r="J16" s="5">
        <f>МАКС_поликлиника!J16+ВТБ_поликлиника!J16</f>
        <v>535.00800000000015</v>
      </c>
    </row>
    <row r="17" spans="1:10" ht="31.5">
      <c r="A17" s="14" t="s">
        <v>19</v>
      </c>
      <c r="B17" s="5">
        <f>МАКС_поликлиника!B17+ВТБ_поликлиника!B17</f>
        <v>48337.991999999998</v>
      </c>
      <c r="C17" s="5">
        <f>МАКС_поликлиника!C17+ВТБ_поликлиника!C17</f>
        <v>2000.0039999999997</v>
      </c>
      <c r="D17" s="5">
        <f>МАКС_поликлиника!D17+ВТБ_поликлиника!D17</f>
        <v>9000</v>
      </c>
      <c r="E17" s="5">
        <f>МАКС_поликлиника!E17+ВТБ_поликлиника!E17</f>
        <v>0</v>
      </c>
      <c r="F17" s="5">
        <f>МАКС_поликлиника!F17+ВТБ_поликлиника!F17</f>
        <v>0</v>
      </c>
      <c r="G17" s="5">
        <f>МАКС_поликлиника!G17+ВТБ_поликлиника!G17</f>
        <v>0</v>
      </c>
      <c r="H17" s="5">
        <f>МАКС_поликлиника!H17+ВТБ_поликлиника!H17</f>
        <v>0</v>
      </c>
      <c r="I17" s="5">
        <f>МАКС_поликлиника!I17+ВТБ_поликлиника!I17</f>
        <v>0</v>
      </c>
      <c r="J17" s="5">
        <f>МАКС_поликлиника!J17+ВТБ_поликлиника!J17</f>
        <v>0</v>
      </c>
    </row>
    <row r="18" spans="1:10" ht="15.75">
      <c r="A18" s="14" t="s">
        <v>20</v>
      </c>
      <c r="B18" s="5">
        <f>МАКС_поликлиника!B18+ВТБ_поликлиника!B18</f>
        <v>46317</v>
      </c>
      <c r="C18" s="5">
        <f>МАКС_поликлиника!C18+ВТБ_поликлиника!C18</f>
        <v>27033</v>
      </c>
      <c r="D18" s="5">
        <f>МАКС_поликлиника!D18+ВТБ_поликлиника!D18</f>
        <v>932.00399999999991</v>
      </c>
      <c r="E18" s="5">
        <f>МАКС_поликлиника!E18+ВТБ_поликлиника!E18</f>
        <v>0</v>
      </c>
      <c r="F18" s="5">
        <f>МАКС_поликлиника!F18+ВТБ_поликлиника!F18</f>
        <v>0</v>
      </c>
      <c r="G18" s="5">
        <f>МАКС_поликлиника!G18+ВТБ_поликлиника!G18</f>
        <v>0</v>
      </c>
      <c r="H18" s="5">
        <f>МАКС_поликлиника!H18+ВТБ_поликлиника!H18</f>
        <v>0</v>
      </c>
      <c r="I18" s="5">
        <f>МАКС_поликлиника!I18+ВТБ_поликлиника!I18</f>
        <v>0</v>
      </c>
      <c r="J18" s="5">
        <f>МАКС_поликлиника!J18+ВТБ_поликлиника!J18</f>
        <v>0</v>
      </c>
    </row>
    <row r="19" spans="1:10" ht="15.75">
      <c r="A19" s="20" t="s">
        <v>96</v>
      </c>
      <c r="B19" s="5">
        <f>МАКС_поликлиника!B19+ВТБ_поликлиника!B19</f>
        <v>0</v>
      </c>
      <c r="C19" s="5">
        <f>МАКС_поликлиника!C19+ВТБ_поликлиника!C19</f>
        <v>0</v>
      </c>
      <c r="D19" s="5">
        <f>МАКС_поликлиника!D19+ВТБ_поликлиника!D19</f>
        <v>0</v>
      </c>
      <c r="E19" s="5">
        <f>МАКС_поликлиника!E19+ВТБ_поликлиника!E19</f>
        <v>0</v>
      </c>
      <c r="F19" s="5">
        <f>МАКС_поликлиника!F19+ВТБ_поликлиника!F19</f>
        <v>0</v>
      </c>
      <c r="G19" s="5">
        <f>МАКС_поликлиника!G19+ВТБ_поликлиника!G19</f>
        <v>0</v>
      </c>
      <c r="H19" s="5">
        <f>МАКС_поликлиника!H19+ВТБ_поликлиника!H19</f>
        <v>0</v>
      </c>
      <c r="I19" s="5">
        <f>МАКС_поликлиника!I19+ВТБ_поликлиника!I19</f>
        <v>0</v>
      </c>
      <c r="J19" s="5">
        <f>МАКС_поликлиника!J19+ВТБ_поликлиника!J19</f>
        <v>0</v>
      </c>
    </row>
    <row r="20" spans="1:10" ht="15.75">
      <c r="A20" s="14" t="s">
        <v>21</v>
      </c>
      <c r="B20" s="5">
        <f>МАКС_поликлиника!B20+ВТБ_поликлиника!B20</f>
        <v>120</v>
      </c>
      <c r="C20" s="5">
        <f>МАКС_поликлиника!C20+ВТБ_поликлиника!C20</f>
        <v>0</v>
      </c>
      <c r="D20" s="5">
        <f>МАКС_поликлиника!D20+ВТБ_поликлиника!D20</f>
        <v>0</v>
      </c>
      <c r="E20" s="5">
        <f>МАКС_поликлиника!E20+ВТБ_поликлиника!E20</f>
        <v>0</v>
      </c>
      <c r="F20" s="5">
        <f>МАКС_поликлиника!F20+ВТБ_поликлиника!F20</f>
        <v>0</v>
      </c>
      <c r="G20" s="5">
        <f>МАКС_поликлиника!G20+ВТБ_поликлиника!G20</f>
        <v>0</v>
      </c>
      <c r="H20" s="5">
        <f>МАКС_поликлиника!H20+ВТБ_поликлиника!H20</f>
        <v>0</v>
      </c>
      <c r="I20" s="5">
        <f>МАКС_поликлиника!I20+ВТБ_поликлиника!I20</f>
        <v>0</v>
      </c>
      <c r="J20" s="5">
        <f>МАКС_поликлиника!J20+ВТБ_поликлиника!J20</f>
        <v>0</v>
      </c>
    </row>
    <row r="21" spans="1:10" ht="15.75">
      <c r="A21" s="20" t="s">
        <v>97</v>
      </c>
      <c r="B21" s="5">
        <f>МАКС_поликлиника!B21+ВТБ_поликлиника!B21</f>
        <v>0</v>
      </c>
      <c r="C21" s="5">
        <f>МАКС_поликлиника!C21+ВТБ_поликлиника!C21</f>
        <v>0</v>
      </c>
      <c r="D21" s="5">
        <f>МАКС_поликлиника!D21+ВТБ_поликлиника!D21</f>
        <v>0</v>
      </c>
      <c r="E21" s="5">
        <f>МАКС_поликлиника!E21+ВТБ_поликлиника!E21</f>
        <v>0</v>
      </c>
      <c r="F21" s="5">
        <f>МАКС_поликлиника!F21+ВТБ_поликлиника!F21</f>
        <v>0</v>
      </c>
      <c r="G21" s="5">
        <f>МАКС_поликлиника!G21+ВТБ_поликлиника!G21</f>
        <v>0</v>
      </c>
      <c r="H21" s="5">
        <f>МАКС_поликлиника!H21+ВТБ_поликлиника!H21</f>
        <v>0</v>
      </c>
      <c r="I21" s="5">
        <f>МАКС_поликлиника!I21+ВТБ_поликлиника!I21</f>
        <v>0</v>
      </c>
      <c r="J21" s="5">
        <f>МАКС_поликлиника!J21+ВТБ_поликлиника!J21</f>
        <v>0</v>
      </c>
    </row>
    <row r="22" spans="1:10" ht="15.75">
      <c r="A22" s="20" t="s">
        <v>98</v>
      </c>
      <c r="B22" s="5">
        <f>МАКС_поликлиника!B22+ВТБ_поликлиника!B22</f>
        <v>0</v>
      </c>
      <c r="C22" s="5">
        <f>МАКС_поликлиника!C22+ВТБ_поликлиника!C22</f>
        <v>0</v>
      </c>
      <c r="D22" s="5">
        <f>МАКС_поликлиника!D22+ВТБ_поликлиника!D22</f>
        <v>0</v>
      </c>
      <c r="E22" s="5">
        <f>МАКС_поликлиника!E22+ВТБ_поликлиника!E22</f>
        <v>0</v>
      </c>
      <c r="F22" s="5">
        <f>МАКС_поликлиника!F22+ВТБ_поликлиника!F22</f>
        <v>0</v>
      </c>
      <c r="G22" s="5">
        <f>МАКС_поликлиника!G22+ВТБ_поликлиника!G22</f>
        <v>0</v>
      </c>
      <c r="H22" s="5">
        <f>МАКС_поликлиника!H22+ВТБ_поликлиника!H22</f>
        <v>0</v>
      </c>
      <c r="I22" s="5">
        <f>МАКС_поликлиника!I22+ВТБ_поликлиника!I22</f>
        <v>0</v>
      </c>
      <c r="J22" s="5">
        <f>МАКС_поликлиника!J22+ВТБ_поликлиника!J22</f>
        <v>0</v>
      </c>
    </row>
    <row r="23" spans="1:10" ht="15.75">
      <c r="A23" s="20" t="s">
        <v>99</v>
      </c>
      <c r="B23" s="5">
        <f>МАКС_поликлиника!B23+ВТБ_поликлиника!B23</f>
        <v>0</v>
      </c>
      <c r="C23" s="5">
        <f>МАКС_поликлиника!C23+ВТБ_поликлиника!C23</f>
        <v>0</v>
      </c>
      <c r="D23" s="5">
        <f>МАКС_поликлиника!D23+ВТБ_поликлиника!D23</f>
        <v>0</v>
      </c>
      <c r="E23" s="5">
        <f>МАКС_поликлиника!E23+ВТБ_поликлиника!E23</f>
        <v>0</v>
      </c>
      <c r="F23" s="5">
        <f>МАКС_поликлиника!F23+ВТБ_поликлиника!F23</f>
        <v>0</v>
      </c>
      <c r="G23" s="5">
        <f>МАКС_поликлиника!G23+ВТБ_поликлиника!G23</f>
        <v>0</v>
      </c>
      <c r="H23" s="5">
        <f>МАКС_поликлиника!H23+ВТБ_поликлиника!H23</f>
        <v>0</v>
      </c>
      <c r="I23" s="5">
        <f>МАКС_поликлиника!I23+ВТБ_поликлиника!I23</f>
        <v>0</v>
      </c>
      <c r="J23" s="5">
        <f>МАКС_поликлиника!J23+ВТБ_поликлиника!J23</f>
        <v>0</v>
      </c>
    </row>
    <row r="24" spans="1:10" ht="15.75">
      <c r="A24" s="14" t="s">
        <v>22</v>
      </c>
      <c r="B24" s="5">
        <f>МАКС_поликлиника!B24+ВТБ_поликлиника!B24</f>
        <v>0</v>
      </c>
      <c r="C24" s="5">
        <f>МАКС_поликлиника!C24+ВТБ_поликлиника!C24</f>
        <v>0</v>
      </c>
      <c r="D24" s="5">
        <f>МАКС_поликлиника!D24+ВТБ_поликлиника!D24</f>
        <v>39.996000000000002</v>
      </c>
      <c r="E24" s="5">
        <f>МАКС_поликлиника!E24+ВТБ_поликлиника!E24</f>
        <v>0</v>
      </c>
      <c r="F24" s="5">
        <f>МАКС_поликлиника!F24+ВТБ_поликлиника!F24</f>
        <v>0</v>
      </c>
      <c r="G24" s="5">
        <f>МАКС_поликлиника!G24+ВТБ_поликлиника!G24</f>
        <v>0</v>
      </c>
      <c r="H24" s="5">
        <f>МАКС_поликлиника!H24+ВТБ_поликлиника!H24</f>
        <v>0</v>
      </c>
      <c r="I24" s="5">
        <f>МАКС_поликлиника!I24+ВТБ_поликлиника!I24</f>
        <v>0</v>
      </c>
      <c r="J24" s="5">
        <f>МАКС_поликлиника!J24+ВТБ_поликлиника!J24</f>
        <v>0</v>
      </c>
    </row>
    <row r="25" spans="1:10" ht="15.75">
      <c r="A25" s="21" t="s">
        <v>100</v>
      </c>
      <c r="B25" s="5">
        <f>МАКС_поликлиника!B25+ВТБ_поликлиника!B25</f>
        <v>0</v>
      </c>
      <c r="C25" s="5">
        <f>МАКС_поликлиника!C25+ВТБ_поликлиника!C25</f>
        <v>0</v>
      </c>
      <c r="D25" s="5">
        <f>МАКС_поликлиника!D25+ВТБ_поликлиника!D25</f>
        <v>0</v>
      </c>
      <c r="E25" s="5">
        <f>МАКС_поликлиника!E25+ВТБ_поликлиника!E25</f>
        <v>0</v>
      </c>
      <c r="F25" s="5">
        <f>МАКС_поликлиника!F25+ВТБ_поликлиника!F25</f>
        <v>0</v>
      </c>
      <c r="G25" s="5">
        <f>МАКС_поликлиника!G25+ВТБ_поликлиника!G25</f>
        <v>0</v>
      </c>
      <c r="H25" s="5">
        <f>МАКС_поликлиника!H25+ВТБ_поликлиника!H25</f>
        <v>0</v>
      </c>
      <c r="I25" s="5">
        <f>МАКС_поликлиника!I25+ВТБ_поликлиника!I25</f>
        <v>0</v>
      </c>
      <c r="J25" s="5">
        <f>МАКС_поликлиника!J25+ВТБ_поликлиника!J25</f>
        <v>0</v>
      </c>
    </row>
    <row r="26" spans="1:10" s="7" customFormat="1" ht="15.75">
      <c r="A26" s="8" t="s">
        <v>23</v>
      </c>
      <c r="B26" s="6">
        <f>SUM(B14:B24)</f>
        <v>309771.01199999999</v>
      </c>
      <c r="C26" s="6">
        <f t="shared" ref="C26:J26" si="2">SUM(C14:C24)</f>
        <v>87807.036000000007</v>
      </c>
      <c r="D26" s="6">
        <f t="shared" si="2"/>
        <v>263872.06799999997</v>
      </c>
      <c r="E26" s="6">
        <f t="shared" si="2"/>
        <v>32681.004000000001</v>
      </c>
      <c r="F26" s="6">
        <f t="shared" si="2"/>
        <v>3897.9960000000001</v>
      </c>
      <c r="G26" s="6">
        <f t="shared" si="2"/>
        <v>16694.004000000001</v>
      </c>
      <c r="H26" s="6">
        <f t="shared" si="2"/>
        <v>6010.0079999999998</v>
      </c>
      <c r="I26" s="6">
        <f t="shared" si="2"/>
        <v>3338.0039999999999</v>
      </c>
      <c r="J26" s="6">
        <f t="shared" si="2"/>
        <v>938.01600000000008</v>
      </c>
    </row>
    <row r="27" spans="1:10" ht="15.75">
      <c r="A27" s="15" t="s">
        <v>24</v>
      </c>
      <c r="B27" s="5">
        <f>МАКС_поликлиника!B27+ВТБ_поликлиника!B27</f>
        <v>18881.004000000001</v>
      </c>
      <c r="C27" s="5">
        <f>МАКС_поликлиника!C27+ВТБ_поликлиника!C27</f>
        <v>6075</v>
      </c>
      <c r="D27" s="5">
        <f>МАКС_поликлиника!D27+ВТБ_поликлиника!D27</f>
        <v>32587.991999999995</v>
      </c>
      <c r="E27" s="5">
        <f>МАКС_поликлиника!E27+ВТБ_поликлиника!E27</f>
        <v>2928.9959999999996</v>
      </c>
      <c r="F27" s="5">
        <f>МАКС_поликлиника!F27+ВТБ_поликлиника!F27</f>
        <v>531.99599999999998</v>
      </c>
      <c r="G27" s="5">
        <f>МАКС_поликлиника!G27+ВТБ_поликлиника!G27</f>
        <v>1472.0039999999999</v>
      </c>
      <c r="H27" s="5">
        <f>МАКС_поликлиника!H27+ВТБ_поликлиника!H27</f>
        <v>540.99599999999998</v>
      </c>
      <c r="I27" s="5">
        <f>МАКС_поликлиника!I27+ВТБ_поликлиника!I27</f>
        <v>332.00400000000002</v>
      </c>
      <c r="J27" s="5">
        <f>МАКС_поликлиника!J27+ВТБ_поликлиника!J27</f>
        <v>112.992</v>
      </c>
    </row>
    <row r="28" spans="1:10" ht="15.75">
      <c r="A28" s="15" t="s">
        <v>25</v>
      </c>
      <c r="B28" s="5">
        <f>МАКС_поликлиника!B28+ВТБ_поликлиника!B28</f>
        <v>30385.991999999998</v>
      </c>
      <c r="C28" s="5">
        <f>МАКС_поликлиника!C28+ВТБ_поликлиника!C28</f>
        <v>11540.004000000001</v>
      </c>
      <c r="D28" s="5">
        <f>МАКС_поликлиника!D28+ВТБ_поликлиника!D28</f>
        <v>46179.000000000007</v>
      </c>
      <c r="E28" s="5">
        <f>МАКС_поликлиника!E28+ВТБ_поликлиника!E28</f>
        <v>5742.9960000000001</v>
      </c>
      <c r="F28" s="5">
        <f>МАКС_поликлиника!F28+ВТБ_поликлиника!F28</f>
        <v>56.004000000000005</v>
      </c>
      <c r="G28" s="5">
        <f>МАКС_поликлиника!G28+ВТБ_поликлиника!G28</f>
        <v>2709.0000000000005</v>
      </c>
      <c r="H28" s="5">
        <f>МАКС_поликлиника!H28+ВТБ_поликлиника!H28</f>
        <v>983.00400000000002</v>
      </c>
      <c r="I28" s="5">
        <f>МАКС_поликлиника!I28+ВТБ_поликлиника!I28</f>
        <v>567.99599999999998</v>
      </c>
      <c r="J28" s="5">
        <f>МАКС_поликлиника!J28+ВТБ_поликлиника!J28</f>
        <v>117.996</v>
      </c>
    </row>
    <row r="29" spans="1:10" ht="15.75">
      <c r="A29" s="14" t="s">
        <v>26</v>
      </c>
      <c r="B29" s="5">
        <f>МАКС_поликлиника!B29+ВТБ_поликлиника!B29</f>
        <v>113152.008</v>
      </c>
      <c r="C29" s="5">
        <f>МАКС_поликлиника!C29+ВТБ_поликлиника!C29</f>
        <v>19770.984</v>
      </c>
      <c r="D29" s="5">
        <f>МАКС_поликлиника!D29+ВТБ_поликлиника!D29</f>
        <v>154242.97200000001</v>
      </c>
      <c r="E29" s="5">
        <f>МАКС_поликлиника!E29+ВТБ_поликлиника!E29</f>
        <v>0</v>
      </c>
      <c r="F29" s="5">
        <f>МАКС_поликлиника!F29+ВТБ_поликлиника!F29</f>
        <v>2892.9960000000001</v>
      </c>
      <c r="G29" s="5">
        <f>МАКС_поликлиника!G29+ВТБ_поликлиника!G29</f>
        <v>11896.992</v>
      </c>
      <c r="H29" s="5">
        <f>МАКС_поликлиника!H29+ВТБ_поликлиника!H29</f>
        <v>4317</v>
      </c>
      <c r="I29" s="5">
        <f>МАКС_поликлиника!I29+ВТБ_поликлиника!I29</f>
        <v>2492.0039999999999</v>
      </c>
      <c r="J29" s="5">
        <f>МАКС_поликлиника!J29+ВТБ_поликлиника!J29</f>
        <v>0</v>
      </c>
    </row>
    <row r="30" spans="1:10" ht="15.75">
      <c r="A30" s="15" t="s">
        <v>27</v>
      </c>
      <c r="B30" s="5">
        <f>МАКС_поликлиника!B30+ВТБ_поликлиника!B30</f>
        <v>14295.995999999999</v>
      </c>
      <c r="C30" s="5">
        <f>МАКС_поликлиника!C30+ВТБ_поликлиника!C30</f>
        <v>6552.9960000000001</v>
      </c>
      <c r="D30" s="5">
        <f>МАКС_поликлиника!D30+ВТБ_поликлиника!D30</f>
        <v>37911.972000000002</v>
      </c>
      <c r="E30" s="5">
        <f>МАКС_поликлиника!E30+ВТБ_поликлиника!E30</f>
        <v>2075.0039999999999</v>
      </c>
      <c r="F30" s="5">
        <f>МАКС_поликлиника!F30+ВТБ_поликлиника!F30</f>
        <v>75</v>
      </c>
      <c r="G30" s="5">
        <f>МАКС_поликлиника!G30+ВТБ_поликлиника!G30</f>
        <v>1506</v>
      </c>
      <c r="H30" s="5">
        <f>МАКС_поликлиника!H30+ВТБ_поликлиника!H30</f>
        <v>557.00400000000002</v>
      </c>
      <c r="I30" s="5">
        <f>МАКС_поликлиника!I30+ВТБ_поликлиника!I30</f>
        <v>350.00400000000002</v>
      </c>
      <c r="J30" s="5">
        <f>МАКС_поликлиника!J30+ВТБ_поликлиника!J30</f>
        <v>53.999999999999993</v>
      </c>
    </row>
    <row r="31" spans="1:10" ht="15.75">
      <c r="A31" s="15" t="s">
        <v>28</v>
      </c>
      <c r="B31" s="5">
        <f>МАКС_поликлиника!B31+ВТБ_поликлиника!B31</f>
        <v>18668.999999999996</v>
      </c>
      <c r="C31" s="5">
        <f>МАКС_поликлиника!C31+ВТБ_поликлиника!C31</f>
        <v>5950.02</v>
      </c>
      <c r="D31" s="5">
        <f>МАКС_поликлиника!D31+ВТБ_поликлиника!D31</f>
        <v>24676.991999999998</v>
      </c>
      <c r="E31" s="5">
        <f>МАКС_поликлиника!E31+ВТБ_поликлиника!E31</f>
        <v>2000.0039999999999</v>
      </c>
      <c r="F31" s="5">
        <f>МАКС_поликлиника!F31+ВТБ_поликлиника!F31</f>
        <v>272.00400000000002</v>
      </c>
      <c r="G31" s="5">
        <f>МАКС_поликлиника!G31+ВТБ_поликлиника!G31</f>
        <v>1265.0039999999997</v>
      </c>
      <c r="H31" s="5">
        <f>МАКС_поликлиника!H31+ВТБ_поликлиника!H31</f>
        <v>462.99599999999998</v>
      </c>
      <c r="I31" s="5">
        <f>МАКС_поликлиника!I31+ВТБ_поликлиника!I31</f>
        <v>279</v>
      </c>
      <c r="J31" s="5">
        <f>МАКС_поликлиника!J31+ВТБ_поликлиника!J31</f>
        <v>57</v>
      </c>
    </row>
    <row r="32" spans="1:10" ht="15.75">
      <c r="A32" s="15" t="s">
        <v>29</v>
      </c>
      <c r="B32" s="5">
        <f>МАКС_поликлиника!B32+ВТБ_поликлиника!B32</f>
        <v>12299.004000000001</v>
      </c>
      <c r="C32" s="5">
        <f>МАКС_поликлиника!C32+ВТБ_поликлиника!C32</f>
        <v>6000</v>
      </c>
      <c r="D32" s="5">
        <f>МАКС_поликлиника!D32+ВТБ_поликлиника!D32</f>
        <v>35874.995999999999</v>
      </c>
      <c r="E32" s="5">
        <f>МАКС_поликлиника!E32+ВТБ_поликлиника!E32</f>
        <v>1800</v>
      </c>
      <c r="F32" s="5">
        <f>МАКС_поликлиника!F32+ВТБ_поликлиника!F32</f>
        <v>42</v>
      </c>
      <c r="G32" s="5">
        <f>МАКС_поликлиника!G32+ВТБ_поликлиника!G32</f>
        <v>1289.0039999999999</v>
      </c>
      <c r="H32" s="5">
        <f>МАКС_поликлиника!H32+ВТБ_поликлиника!H32</f>
        <v>468</v>
      </c>
      <c r="I32" s="5">
        <f>МАКС_поликлиника!I32+ВТБ_поликлиника!I32</f>
        <v>270.99599999999998</v>
      </c>
      <c r="J32" s="5">
        <f>МАКС_поликлиника!J32+ВТБ_поликлиника!J32</f>
        <v>21</v>
      </c>
    </row>
    <row r="33" spans="1:10" ht="15.75">
      <c r="A33" s="15" t="s">
        <v>30</v>
      </c>
      <c r="B33" s="5">
        <f>МАКС_поликлиника!B33+ВТБ_поликлиника!B33</f>
        <v>20046</v>
      </c>
      <c r="C33" s="5">
        <f>МАКС_поликлиника!C33+ВТБ_поликлиника!C33</f>
        <v>7699.9920000000002</v>
      </c>
      <c r="D33" s="5">
        <f>МАКС_поликлиника!D33+ВТБ_поликлиника!D33</f>
        <v>28630.991999999998</v>
      </c>
      <c r="E33" s="5">
        <f>МАКС_поликлиника!E33+ВТБ_поликлиника!E33</f>
        <v>2243.0039999999999</v>
      </c>
      <c r="F33" s="5">
        <f>МАКС_поликлиника!F33+ВТБ_поликлиника!F33</f>
        <v>110.004</v>
      </c>
      <c r="G33" s="5">
        <f>МАКС_поликлиника!G33+ВТБ_поликлиника!G33</f>
        <v>1569</v>
      </c>
      <c r="H33" s="5">
        <f>МАКС_поликлиника!H33+ВТБ_поликлиника!H33</f>
        <v>561</v>
      </c>
      <c r="I33" s="5">
        <f>МАКС_поликлиника!I33+ВТБ_поликлиника!I33</f>
        <v>300.99600000000004</v>
      </c>
      <c r="J33" s="5">
        <f>МАКС_поликлиника!J33+ВТБ_поликлиника!J33</f>
        <v>24</v>
      </c>
    </row>
    <row r="34" spans="1:10" ht="15.75">
      <c r="A34" s="15" t="s">
        <v>31</v>
      </c>
      <c r="B34" s="5">
        <f>МАКС_поликлиника!B34+ВТБ_поликлиника!B34</f>
        <v>17946.011999999999</v>
      </c>
      <c r="C34" s="5">
        <f>МАКС_поликлиника!C34+ВТБ_поликлиника!C34</f>
        <v>7352.0040000000008</v>
      </c>
      <c r="D34" s="5">
        <f>МАКС_поликлиника!D34+ВТБ_поликлиника!D34</f>
        <v>27562.991999999998</v>
      </c>
      <c r="E34" s="5">
        <f>МАКС_поликлиника!E34+ВТБ_поликлиника!E34</f>
        <v>1719.9960000000001</v>
      </c>
      <c r="F34" s="5">
        <f>МАКС_поликлиника!F34+ВТБ_поликлиника!F34</f>
        <v>264.99599999999998</v>
      </c>
      <c r="G34" s="5">
        <f>МАКС_поликлиника!G34+ВТБ_поликлиника!G34</f>
        <v>1428</v>
      </c>
      <c r="H34" s="5">
        <f>МАКС_поликлиника!H34+ВТБ_поликлиника!H34</f>
        <v>528</v>
      </c>
      <c r="I34" s="5">
        <f>МАКС_поликлиника!I34+ВТБ_поликлиника!I34</f>
        <v>333</v>
      </c>
      <c r="J34" s="5">
        <f>МАКС_поликлиника!J34+ВТБ_поликлиника!J34</f>
        <v>12.000000000000002</v>
      </c>
    </row>
    <row r="35" spans="1:10" ht="15.75">
      <c r="A35" s="9" t="s">
        <v>32</v>
      </c>
      <c r="B35" s="5">
        <f>МАКС_поликлиника!B35+ВТБ_поликлиника!B35</f>
        <v>0</v>
      </c>
      <c r="C35" s="5">
        <f>МАКС_поликлиника!C35+ВТБ_поликлиника!C35</f>
        <v>0</v>
      </c>
      <c r="D35" s="5">
        <f>МАКС_поликлиника!D35+ВТБ_поликлиника!D35</f>
        <v>4599.9959999999992</v>
      </c>
      <c r="E35" s="5">
        <f>МАКС_поликлиника!E35+ВТБ_поликлиника!E35</f>
        <v>0</v>
      </c>
      <c r="F35" s="5">
        <f>МАКС_поликлиника!F35+ВТБ_поликлиника!F35</f>
        <v>0</v>
      </c>
      <c r="G35" s="5">
        <f>МАКС_поликлиника!G35+ВТБ_поликлиника!G35</f>
        <v>0</v>
      </c>
      <c r="H35" s="5">
        <f>МАКС_поликлиника!H35+ВТБ_поликлиника!H35</f>
        <v>0</v>
      </c>
      <c r="I35" s="5">
        <f>МАКС_поликлиника!I35+ВТБ_поликлиника!I35</f>
        <v>0</v>
      </c>
      <c r="J35" s="5">
        <f>МАКС_поликлиника!J35+ВТБ_поликлиника!J35</f>
        <v>0</v>
      </c>
    </row>
    <row r="36" spans="1:10" s="7" customFormat="1" ht="15.75">
      <c r="A36" s="10" t="s">
        <v>33</v>
      </c>
      <c r="B36" s="6">
        <f>SUM(B27:B35)</f>
        <v>245675.016</v>
      </c>
      <c r="C36" s="6">
        <f t="shared" ref="C36:J36" si="3">SUM(C27:C35)</f>
        <v>70941</v>
      </c>
      <c r="D36" s="6">
        <f t="shared" si="3"/>
        <v>392267.90399999992</v>
      </c>
      <c r="E36" s="6">
        <f t="shared" si="3"/>
        <v>18510</v>
      </c>
      <c r="F36" s="6">
        <f t="shared" si="3"/>
        <v>4245</v>
      </c>
      <c r="G36" s="6">
        <f t="shared" si="3"/>
        <v>23135.004000000001</v>
      </c>
      <c r="H36" s="6">
        <f t="shared" si="3"/>
        <v>8418</v>
      </c>
      <c r="I36" s="6">
        <f t="shared" si="3"/>
        <v>4926</v>
      </c>
      <c r="J36" s="6">
        <f t="shared" si="3"/>
        <v>398.988</v>
      </c>
    </row>
    <row r="37" spans="1:10" ht="15.75">
      <c r="A37" s="14" t="s">
        <v>34</v>
      </c>
      <c r="B37" s="5">
        <f>МАКС_поликлиника!B37+ВТБ_поликлиника!B37</f>
        <v>128700</v>
      </c>
      <c r="C37" s="5">
        <f>МАКС_поликлиника!C37+ВТБ_поликлиника!C37</f>
        <v>20794.991999999998</v>
      </c>
      <c r="D37" s="5">
        <f>МАКС_поликлиника!D37+ВТБ_поликлиника!D37</f>
        <v>144951.99600000001</v>
      </c>
      <c r="E37" s="5">
        <f>МАКС_поликлиника!E37+ВТБ_поликлиника!E37</f>
        <v>0</v>
      </c>
      <c r="F37" s="5">
        <f>МАКС_поликлиника!F37+ВТБ_поликлиника!F37</f>
        <v>2283.9960000000001</v>
      </c>
      <c r="G37" s="5">
        <f>МАКС_поликлиника!G37+ВТБ_поликлиника!G37</f>
        <v>15756.995999999999</v>
      </c>
      <c r="H37" s="5">
        <f>МАКС_поликлиника!H37+ВТБ_поликлиника!H37</f>
        <v>5657.0039999999999</v>
      </c>
      <c r="I37" s="5">
        <f>МАКС_поликлиника!I37+ВТБ_поликлиника!I37</f>
        <v>3101.0039999999999</v>
      </c>
      <c r="J37" s="5">
        <f>МАКС_поликлиника!J37+ВТБ_поликлиника!J37</f>
        <v>0</v>
      </c>
    </row>
    <row r="38" spans="1:10" ht="15.75">
      <c r="A38" s="15" t="s">
        <v>35</v>
      </c>
      <c r="B38" s="5">
        <f>МАКС_поликлиника!B38+ВТБ_поликлиника!B38</f>
        <v>19704.995999999999</v>
      </c>
      <c r="C38" s="5">
        <f>МАКС_поликлиника!C38+ВТБ_поликлиника!C38</f>
        <v>7320</v>
      </c>
      <c r="D38" s="5">
        <f>МАКС_поликлиника!D38+ВТБ_поликлиника!D38</f>
        <v>30072.995999999999</v>
      </c>
      <c r="E38" s="5">
        <f>МАКС_поликлиника!E38+ВТБ_поликлиника!E38</f>
        <v>2436.9960000000001</v>
      </c>
      <c r="F38" s="5">
        <f>МАКС_поликлиника!F38+ВТБ_поликлиника!F38</f>
        <v>299.00400000000002</v>
      </c>
      <c r="G38" s="5">
        <f>МАКС_поликлиника!G38+ВТБ_поликлиника!G38</f>
        <v>1775.0039999999999</v>
      </c>
      <c r="H38" s="5">
        <f>МАКС_поликлиника!H38+ВТБ_поликлиника!H38</f>
        <v>644.00400000000002</v>
      </c>
      <c r="I38" s="5">
        <f>МАКС_поликлиника!I38+ВТБ_поликлиника!I38</f>
        <v>369.99599999999998</v>
      </c>
      <c r="J38" s="5">
        <f>МАКС_поликлиника!J38+ВТБ_поликлиника!J38</f>
        <v>42</v>
      </c>
    </row>
    <row r="39" spans="1:10" s="7" customFormat="1" ht="15.75">
      <c r="A39" s="16" t="s">
        <v>36</v>
      </c>
      <c r="B39" s="6">
        <f>SUM(B37:B38)</f>
        <v>148404.99599999998</v>
      </c>
      <c r="C39" s="6">
        <f t="shared" ref="C39:J39" si="4">SUM(C37:C38)</f>
        <v>28114.991999999998</v>
      </c>
      <c r="D39" s="6">
        <f t="shared" si="4"/>
        <v>175024.99200000003</v>
      </c>
      <c r="E39" s="6">
        <f t="shared" si="4"/>
        <v>2436.9960000000001</v>
      </c>
      <c r="F39" s="6">
        <f t="shared" si="4"/>
        <v>2583</v>
      </c>
      <c r="G39" s="6">
        <f t="shared" si="4"/>
        <v>17532</v>
      </c>
      <c r="H39" s="6">
        <f t="shared" si="4"/>
        <v>6301.0079999999998</v>
      </c>
      <c r="I39" s="6">
        <f t="shared" si="4"/>
        <v>3471</v>
      </c>
      <c r="J39" s="6">
        <f t="shared" si="4"/>
        <v>42</v>
      </c>
    </row>
    <row r="40" spans="1:10" ht="15.75">
      <c r="A40" s="14" t="s">
        <v>37</v>
      </c>
      <c r="B40" s="5">
        <f>МАКС_поликлиника!B40+ВТБ_поликлиника!B40</f>
        <v>112762.992</v>
      </c>
      <c r="C40" s="5">
        <f>МАКС_поликлиника!C40+ВТБ_поликлиника!C40</f>
        <v>23400</v>
      </c>
      <c r="D40" s="5">
        <f>МАКС_поликлиника!D40+ВТБ_поликлиника!D40</f>
        <v>383400.82799999998</v>
      </c>
      <c r="E40" s="5">
        <f>МАКС_поликлиника!E40+ВТБ_поликлиника!E40</f>
        <v>99366.995999999999</v>
      </c>
      <c r="F40" s="5">
        <f>МАКС_поликлиника!F40+ВТБ_поликлиника!F40</f>
        <v>0</v>
      </c>
      <c r="G40" s="5">
        <f>МАКС_поликлиника!G40+ВТБ_поликлиника!G40</f>
        <v>0</v>
      </c>
      <c r="H40" s="5">
        <f>МАКС_поликлиника!H40+ВТБ_поликлиника!H40</f>
        <v>0</v>
      </c>
      <c r="I40" s="5">
        <f>МАКС_поликлиника!I40+ВТБ_поликлиника!I40</f>
        <v>0</v>
      </c>
      <c r="J40" s="5">
        <f>МАКС_поликлиника!J40+ВТБ_поликлиника!J40</f>
        <v>903.01199999999994</v>
      </c>
    </row>
    <row r="41" spans="1:10" ht="31.5">
      <c r="A41" s="14" t="s">
        <v>38</v>
      </c>
      <c r="B41" s="5">
        <f>МАКС_поликлиника!B41+ВТБ_поликлиника!B41</f>
        <v>161025.97200000001</v>
      </c>
      <c r="C41" s="5">
        <f>МАКС_поликлиника!C41+ВТБ_поликлиника!C41</f>
        <v>28083.011999999999</v>
      </c>
      <c r="D41" s="5">
        <f>МАКС_поликлиника!D41+ВТБ_поликлиника!D41</f>
        <v>217864.98</v>
      </c>
      <c r="E41" s="5">
        <f>МАКС_поликлиника!E41+ВТБ_поликлиника!E41</f>
        <v>0</v>
      </c>
      <c r="F41" s="5">
        <f>МАКС_поликлиника!F41+ВТБ_поликлиника!F41</f>
        <v>3171</v>
      </c>
      <c r="G41" s="5">
        <f>МАКС_поликлиника!G41+ВТБ_поликлиника!G41</f>
        <v>19359.995999999999</v>
      </c>
      <c r="H41" s="5">
        <f>МАКС_поликлиника!H41+ВТБ_поликлиника!H41</f>
        <v>6984</v>
      </c>
      <c r="I41" s="5">
        <f>МАКС_поликлиника!I41+ВТБ_поликлиника!I41</f>
        <v>3918.9960000000001</v>
      </c>
      <c r="J41" s="5">
        <f>МАКС_поликлиника!J41+ВТБ_поликлиника!J41</f>
        <v>0</v>
      </c>
    </row>
    <row r="42" spans="1:10" ht="15.75">
      <c r="A42" s="15" t="s">
        <v>39</v>
      </c>
      <c r="B42" s="5">
        <f>МАКС_поликлиника!B42+ВТБ_поликлиника!B42</f>
        <v>71303.028000000006</v>
      </c>
      <c r="C42" s="5">
        <f>МАКС_поликлиника!C42+ВТБ_поликлиника!C42</f>
        <v>15810.995999999999</v>
      </c>
      <c r="D42" s="5">
        <f>МАКС_поликлиника!D42+ВТБ_поликлиника!D42</f>
        <v>70304.987999999998</v>
      </c>
      <c r="E42" s="5">
        <f>МАКС_поликлиника!E42+ВТБ_поликлиника!E42</f>
        <v>8499.9959999999992</v>
      </c>
      <c r="F42" s="5">
        <f>МАКС_поликлиника!F42+ВТБ_поликлиника!F42</f>
        <v>4224</v>
      </c>
      <c r="G42" s="5">
        <f>МАКС_поликлиника!G42+ВТБ_поликлиника!G42</f>
        <v>4581.9960000000001</v>
      </c>
      <c r="H42" s="5">
        <f>МАКС_поликлиника!H42+ВТБ_поликлиника!H42</f>
        <v>1661.0039999999999</v>
      </c>
      <c r="I42" s="5">
        <f>МАКС_поликлиника!I42+ВТБ_поликлиника!I42</f>
        <v>954</v>
      </c>
      <c r="J42" s="5">
        <f>МАКС_поликлиника!J42+ВТБ_поликлиника!J42</f>
        <v>215.00399999999999</v>
      </c>
    </row>
    <row r="43" spans="1:10" ht="15.75">
      <c r="A43" s="15" t="s">
        <v>40</v>
      </c>
      <c r="B43" s="5">
        <f>МАКС_поликлиника!B43+ВТБ_поликлиника!B43</f>
        <v>31478.999999999996</v>
      </c>
      <c r="C43" s="5">
        <f>МАКС_поликлиника!C43+ВТБ_поликлиника!C43</f>
        <v>19431.995999999996</v>
      </c>
      <c r="D43" s="5">
        <f>МАКС_поликлиника!D43+ВТБ_поликлиника!D43</f>
        <v>50269.008000000002</v>
      </c>
      <c r="E43" s="5">
        <f>МАКС_поликлиника!E43+ВТБ_поликлиника!E43</f>
        <v>4464.9959999999992</v>
      </c>
      <c r="F43" s="5">
        <f>МАКС_поликлиника!F43+ВТБ_поликлиника!F43</f>
        <v>644.00400000000002</v>
      </c>
      <c r="G43" s="5">
        <f>МАКС_поликлиника!G43+ВТБ_поликлиника!G43</f>
        <v>3030</v>
      </c>
      <c r="H43" s="5">
        <f>МАКС_поликлиника!H43+ВТБ_поликлиника!H43</f>
        <v>1094.0039999999999</v>
      </c>
      <c r="I43" s="5">
        <f>МАКС_поликлиника!I43+ВТБ_поликлиника!I43</f>
        <v>617.00399999999991</v>
      </c>
      <c r="J43" s="5">
        <f>МАКС_поликлиника!J43+ВТБ_поликлиника!J43</f>
        <v>95.999999999999986</v>
      </c>
    </row>
    <row r="44" spans="1:10" ht="15.75">
      <c r="A44" s="15" t="s">
        <v>41</v>
      </c>
      <c r="B44" s="5">
        <f>МАКС_поликлиника!B44+ВТБ_поликлиника!B44</f>
        <v>100230</v>
      </c>
      <c r="C44" s="5">
        <f>МАКС_поликлиника!C44+ВТБ_поликлиника!C44</f>
        <v>23329.991999999998</v>
      </c>
      <c r="D44" s="5">
        <f>МАКС_поликлиника!D44+ВТБ_поликлиника!D44</f>
        <v>113680.04399999999</v>
      </c>
      <c r="E44" s="5">
        <f>МАКС_поликлиника!E44+ВТБ_поликлиника!E44</f>
        <v>18183</v>
      </c>
      <c r="F44" s="5">
        <f>МАКС_поликлиника!F44+ВТБ_поликлиника!F44</f>
        <v>950.00400000000002</v>
      </c>
      <c r="G44" s="5">
        <f>МАКС_поликлиника!G44+ВТБ_поликлиника!G44</f>
        <v>7724.0040000000008</v>
      </c>
      <c r="H44" s="5">
        <f>МАКС_поликлиника!H44+ВТБ_поликлиника!H44</f>
        <v>2757</v>
      </c>
      <c r="I44" s="5">
        <f>МАКС_поликлиника!I44+ВТБ_поликлиника!I44</f>
        <v>1464.9960000000001</v>
      </c>
      <c r="J44" s="5">
        <f>МАКС_поликлиника!J44+ВТБ_поликлиника!J44</f>
        <v>211.99200000000002</v>
      </c>
    </row>
    <row r="45" spans="1:10" ht="15.75">
      <c r="A45" s="15" t="s">
        <v>42</v>
      </c>
      <c r="B45" s="5">
        <f>МАКС_поликлиника!B45+ВТБ_поликлиника!B45</f>
        <v>70851.995999999999</v>
      </c>
      <c r="C45" s="5">
        <f>МАКС_поликлиника!C45+ВТБ_поликлиника!C45</f>
        <v>19178.004000000001</v>
      </c>
      <c r="D45" s="5">
        <f>МАКС_поликлиника!D45+ВТБ_поликлиника!D45</f>
        <v>127590</v>
      </c>
      <c r="E45" s="5">
        <f>МАКС_поликлиника!E45+ВТБ_поликлиника!E45</f>
        <v>9800.0040000000008</v>
      </c>
      <c r="F45" s="5">
        <f>МАКС_поликлиника!F45+ВТБ_поликлиника!F45</f>
        <v>246</v>
      </c>
      <c r="G45" s="5">
        <f>МАКС_поликлиника!G45+ВТБ_поликлиника!G45</f>
        <v>5418</v>
      </c>
      <c r="H45" s="5">
        <f>МАКС_поликлиника!H45+ВТБ_поликлиника!H45</f>
        <v>1971.9960000000001</v>
      </c>
      <c r="I45" s="5">
        <f>МАКС_поликлиника!I45+ВТБ_поликлиника!I45</f>
        <v>1155</v>
      </c>
      <c r="J45" s="5">
        <f>МАКС_поликлиника!J45+ВТБ_поликлиника!J45</f>
        <v>230.00399999999996</v>
      </c>
    </row>
    <row r="46" spans="1:10" ht="15.75">
      <c r="A46" s="15" t="s">
        <v>43</v>
      </c>
      <c r="B46" s="5">
        <f>МАКС_поликлиника!B46+ВТБ_поликлиника!B46</f>
        <v>85957.187999999995</v>
      </c>
      <c r="C46" s="5">
        <f>МАКС_поликлиника!C46+ВТБ_поликлиника!C46</f>
        <v>24755.015999999996</v>
      </c>
      <c r="D46" s="5">
        <f>МАКС_поликлиника!D46+ВТБ_поликлиника!D46</f>
        <v>90235.98</v>
      </c>
      <c r="E46" s="5">
        <f>МАКС_поликлиника!E46+ВТБ_поликлиника!E46</f>
        <v>11892</v>
      </c>
      <c r="F46" s="5">
        <f>МАКС_поликлиника!F46+ВТБ_поликлиника!F46</f>
        <v>1712.0039999999999</v>
      </c>
      <c r="G46" s="5">
        <f>МАКС_поликлиника!G46+ВТБ_поликлиника!G46</f>
        <v>7692</v>
      </c>
      <c r="H46" s="5">
        <f>МАКС_поликлиника!H46+ВТБ_поликлиника!H46</f>
        <v>2744.0039999999999</v>
      </c>
      <c r="I46" s="5">
        <f>МАКС_поликлиника!I46+ВТБ_поликлиника!I46</f>
        <v>1455.9960000000001</v>
      </c>
      <c r="J46" s="5">
        <f>МАКС_поликлиника!J46+ВТБ_поликлиника!J46</f>
        <v>150</v>
      </c>
    </row>
    <row r="47" spans="1:10" ht="31.5">
      <c r="A47" s="9" t="s">
        <v>44</v>
      </c>
      <c r="B47" s="5">
        <f>МАКС_поликлиника!B47+ВТБ_поликлиника!B47</f>
        <v>22017.995999999999</v>
      </c>
      <c r="C47" s="5">
        <f>МАКС_поликлиника!C47+ВТБ_поликлиника!C47</f>
        <v>5000.0159999999996</v>
      </c>
      <c r="D47" s="5">
        <f>МАКС_поликлиника!D47+ВТБ_поликлиника!D47</f>
        <v>34889.976000000002</v>
      </c>
      <c r="E47" s="5">
        <f>МАКС_поликлиника!E47+ВТБ_поликлиника!E47</f>
        <v>0</v>
      </c>
      <c r="F47" s="5">
        <f>МАКС_поликлиника!F47+ВТБ_поликлиника!F47</f>
        <v>42</v>
      </c>
      <c r="G47" s="5">
        <f>МАКС_поликлиника!G47+ВТБ_поликлиника!G47</f>
        <v>1266</v>
      </c>
      <c r="H47" s="5">
        <f>МАКС_поликлиника!H47+ВТБ_поликлиника!H47</f>
        <v>474</v>
      </c>
      <c r="I47" s="5">
        <f>МАКС_поликлиника!I47+ВТБ_поликлиника!I47</f>
        <v>314.00400000000002</v>
      </c>
      <c r="J47" s="5">
        <f>МАКС_поликлиника!J47+ВТБ_поликлиника!J47</f>
        <v>0</v>
      </c>
    </row>
    <row r="48" spans="1:10" ht="31.5">
      <c r="A48" s="9" t="s">
        <v>45</v>
      </c>
      <c r="B48" s="5">
        <f>МАКС_поликлиника!B48+ВТБ_поликлиника!B48</f>
        <v>173338.92000000004</v>
      </c>
      <c r="C48" s="5">
        <f>МАКС_поликлиника!C48+ВТБ_поликлиника!C48</f>
        <v>32944.991999999998</v>
      </c>
      <c r="D48" s="5">
        <f>МАКС_поликлиника!D48+ВТБ_поликлиника!D48</f>
        <v>107583.924</v>
      </c>
      <c r="E48" s="5">
        <f>МАКС_поликлиника!E48+ВТБ_поликлиника!E48</f>
        <v>30900</v>
      </c>
      <c r="F48" s="5">
        <f>МАКС_поликлиника!F48+ВТБ_поликлиника!F48</f>
        <v>195.99600000000004</v>
      </c>
      <c r="G48" s="5">
        <f>МАКС_поликлиника!G48+ВТБ_поликлиника!G48</f>
        <v>15440.004000000001</v>
      </c>
      <c r="H48" s="5">
        <f>МАКС_поликлиника!H48+ВТБ_поликлиника!H48</f>
        <v>5553.996000000001</v>
      </c>
      <c r="I48" s="5">
        <f>МАКС_поликлиника!I48+ВТБ_поликлиника!I48</f>
        <v>3072.9960000000001</v>
      </c>
      <c r="J48" s="5">
        <f>МАКС_поликлиника!J48+ВТБ_поликлиника!J48</f>
        <v>309.99599999999998</v>
      </c>
    </row>
    <row r="49" spans="1:10" ht="15.75">
      <c r="A49" s="14" t="s">
        <v>46</v>
      </c>
      <c r="B49" s="5">
        <f>МАКС_поликлиника!B49+ВТБ_поликлиника!B49</f>
        <v>0</v>
      </c>
      <c r="C49" s="5">
        <f>МАКС_поликлиника!C49+ВТБ_поликлиника!C49</f>
        <v>0</v>
      </c>
      <c r="D49" s="5">
        <f>МАКС_поликлиника!D49+ВТБ_поликлиника!D49</f>
        <v>0</v>
      </c>
      <c r="E49" s="5">
        <f>МАКС_поликлиника!E49+ВТБ_поликлиника!E49</f>
        <v>0</v>
      </c>
      <c r="F49" s="5">
        <f>МАКС_поликлиника!F49+ВТБ_поликлиника!F49</f>
        <v>0</v>
      </c>
      <c r="G49" s="5">
        <f>МАКС_поликлиника!G49+ВТБ_поликлиника!G49</f>
        <v>0</v>
      </c>
      <c r="H49" s="5">
        <f>МАКС_поликлиника!H49+ВТБ_поликлиника!H49</f>
        <v>0</v>
      </c>
      <c r="I49" s="5">
        <f>МАКС_поликлиника!I49+ВТБ_поликлиника!I49</f>
        <v>0</v>
      </c>
      <c r="J49" s="5">
        <f>МАКС_поликлиника!J49+ВТБ_поликлиника!J49</f>
        <v>0</v>
      </c>
    </row>
    <row r="50" spans="1:10" ht="15.75">
      <c r="A50" s="9" t="s">
        <v>47</v>
      </c>
      <c r="B50" s="5">
        <f>МАКС_поликлиника!B50+ВТБ_поликлиника!B50</f>
        <v>0</v>
      </c>
      <c r="C50" s="5">
        <f>МАКС_поликлиника!C50+ВТБ_поликлиника!C50</f>
        <v>0</v>
      </c>
      <c r="D50" s="5">
        <f>МАКС_поликлиника!D50+ВТБ_поликлиника!D50</f>
        <v>0</v>
      </c>
      <c r="E50" s="5">
        <f>МАКС_поликлиника!E50+ВТБ_поликлиника!E50</f>
        <v>0</v>
      </c>
      <c r="F50" s="5">
        <f>МАКС_поликлиника!F50+ВТБ_поликлиника!F50</f>
        <v>0</v>
      </c>
      <c r="G50" s="5">
        <f>МАКС_поликлиника!G50+ВТБ_поликлиника!G50</f>
        <v>0</v>
      </c>
      <c r="H50" s="5">
        <f>МАКС_поликлиника!H50+ВТБ_поликлиника!H50</f>
        <v>0</v>
      </c>
      <c r="I50" s="5">
        <f>МАКС_поликлиника!I50+ВТБ_поликлиника!I50</f>
        <v>0</v>
      </c>
      <c r="J50" s="5">
        <f>МАКС_поликлиника!J50+ВТБ_поликлиника!J50</f>
        <v>0</v>
      </c>
    </row>
    <row r="51" spans="1:10" ht="31.5">
      <c r="A51" s="9" t="s">
        <v>48</v>
      </c>
      <c r="B51" s="5">
        <f>МАКС_поликлиника!B51+ВТБ_поликлиника!B51</f>
        <v>4279.9920000000002</v>
      </c>
      <c r="C51" s="5">
        <f>МАКС_поликлиника!C51+ВТБ_поликлиника!C51</f>
        <v>4000.0079999999998</v>
      </c>
      <c r="D51" s="5">
        <f>МАКС_поликлиника!D51+ВТБ_поликлиника!D51</f>
        <v>459.99599999999998</v>
      </c>
      <c r="E51" s="5">
        <f>МАКС_поликлиника!E51+ВТБ_поликлиника!E51</f>
        <v>0</v>
      </c>
      <c r="F51" s="5">
        <f>МАКС_поликлиника!F51+ВТБ_поликлиника!F51</f>
        <v>0</v>
      </c>
      <c r="G51" s="5">
        <f>МАКС_поликлиника!G51+ВТБ_поликлиника!G51</f>
        <v>0</v>
      </c>
      <c r="H51" s="5">
        <f>МАКС_поликлиника!H51+ВТБ_поликлиника!H51</f>
        <v>0</v>
      </c>
      <c r="I51" s="5">
        <f>МАКС_поликлиника!I51+ВТБ_поликлиника!I51</f>
        <v>0</v>
      </c>
      <c r="J51" s="5">
        <f>МАКС_поликлиника!J51+ВТБ_поликлиника!J51</f>
        <v>0</v>
      </c>
    </row>
    <row r="52" spans="1:10" ht="15.75">
      <c r="A52" s="14" t="s">
        <v>49</v>
      </c>
      <c r="B52" s="5">
        <f>МАКС_поликлиника!B52+ВТБ_поликлиника!B52</f>
        <v>0</v>
      </c>
      <c r="C52" s="5">
        <f>МАКС_поликлиника!C52+ВТБ_поликлиника!C52</f>
        <v>0</v>
      </c>
      <c r="D52" s="5">
        <f>МАКС_поликлиника!D52+ВТБ_поликлиника!D52</f>
        <v>0</v>
      </c>
      <c r="E52" s="5">
        <f>МАКС_поликлиника!E52+ВТБ_поликлиника!E52</f>
        <v>0</v>
      </c>
      <c r="F52" s="5">
        <f>МАКС_поликлиника!F52+ВТБ_поликлиника!F52</f>
        <v>0</v>
      </c>
      <c r="G52" s="5">
        <f>МАКС_поликлиника!G52+ВТБ_поликлиника!G52</f>
        <v>0</v>
      </c>
      <c r="H52" s="5">
        <f>МАКС_поликлиника!H52+ВТБ_поликлиника!H52</f>
        <v>0</v>
      </c>
      <c r="I52" s="5">
        <f>МАКС_поликлиника!I52+ВТБ_поликлиника!I52</f>
        <v>0</v>
      </c>
      <c r="J52" s="5">
        <f>МАКС_поликлиника!J52+ВТБ_поликлиника!J52</f>
        <v>0</v>
      </c>
    </row>
    <row r="53" spans="1:10" ht="15.75">
      <c r="A53" s="14" t="s">
        <v>50</v>
      </c>
      <c r="B53" s="5">
        <f>МАКС_поликлиника!B53+ВТБ_поликлиника!B53</f>
        <v>0</v>
      </c>
      <c r="C53" s="5">
        <f>МАКС_поликлиника!C53+ВТБ_поликлиника!C53</f>
        <v>0</v>
      </c>
      <c r="D53" s="5">
        <f>МАКС_поликлиника!D53+ВТБ_поликлиника!D53</f>
        <v>0</v>
      </c>
      <c r="E53" s="5">
        <f>МАКС_поликлиника!E53+ВТБ_поликлиника!E53</f>
        <v>0</v>
      </c>
      <c r="F53" s="5">
        <f>МАКС_поликлиника!F53+ВТБ_поликлиника!F53</f>
        <v>0</v>
      </c>
      <c r="G53" s="5">
        <f>МАКС_поликлиника!G53+ВТБ_поликлиника!G53</f>
        <v>0</v>
      </c>
      <c r="H53" s="5">
        <f>МАКС_поликлиника!H53+ВТБ_поликлиника!H53</f>
        <v>0</v>
      </c>
      <c r="I53" s="5">
        <f>МАКС_поликлиника!I53+ВТБ_поликлиника!I53</f>
        <v>0</v>
      </c>
      <c r="J53" s="5">
        <f>МАКС_поликлиника!J53+ВТБ_поликлиника!J53</f>
        <v>0</v>
      </c>
    </row>
    <row r="54" spans="1:10" ht="15.75">
      <c r="A54" s="14" t="s">
        <v>51</v>
      </c>
      <c r="B54" s="5">
        <f>МАКС_поликлиника!B54+ВТБ_поликлиника!B54</f>
        <v>0</v>
      </c>
      <c r="C54" s="5">
        <f>МАКС_поликлиника!C54+ВТБ_поликлиника!C54</f>
        <v>0</v>
      </c>
      <c r="D54" s="5">
        <f>МАКС_поликлиника!D54+ВТБ_поликлиника!D54</f>
        <v>0</v>
      </c>
      <c r="E54" s="5">
        <f>МАКС_поликлиника!E54+ВТБ_поликлиника!E54</f>
        <v>0</v>
      </c>
      <c r="F54" s="5">
        <f>МАКС_поликлиника!F54+ВТБ_поликлиника!F54</f>
        <v>0</v>
      </c>
      <c r="G54" s="5">
        <f>МАКС_поликлиника!G54+ВТБ_поликлиника!G54</f>
        <v>0</v>
      </c>
      <c r="H54" s="5">
        <f>МАКС_поликлиника!H54+ВТБ_поликлиника!H54</f>
        <v>0</v>
      </c>
      <c r="I54" s="5">
        <f>МАКС_поликлиника!I54+ВТБ_поликлиника!I54</f>
        <v>0</v>
      </c>
      <c r="J54" s="5">
        <f>МАКС_поликлиника!J54+ВТБ_поликлиника!J54</f>
        <v>0</v>
      </c>
    </row>
    <row r="55" spans="1:10" ht="15.75">
      <c r="A55" s="14" t="s">
        <v>52</v>
      </c>
      <c r="B55" s="5">
        <f>МАКС_поликлиника!B55+ВТБ_поликлиника!B55</f>
        <v>0</v>
      </c>
      <c r="C55" s="5">
        <f>МАКС_поликлиника!C55+ВТБ_поликлиника!C55</f>
        <v>0</v>
      </c>
      <c r="D55" s="5">
        <f>МАКС_поликлиника!D55+ВТБ_поликлиника!D55</f>
        <v>0</v>
      </c>
      <c r="E55" s="5">
        <f>МАКС_поликлиника!E55+ВТБ_поликлиника!E55</f>
        <v>0</v>
      </c>
      <c r="F55" s="5">
        <f>МАКС_поликлиника!F55+ВТБ_поликлиника!F55</f>
        <v>0</v>
      </c>
      <c r="G55" s="5">
        <f>МАКС_поликлиника!G55+ВТБ_поликлиника!G55</f>
        <v>0</v>
      </c>
      <c r="H55" s="5">
        <f>МАКС_поликлиника!H55+ВТБ_поликлиника!H55</f>
        <v>0</v>
      </c>
      <c r="I55" s="5">
        <f>МАКС_поликлиника!I55+ВТБ_поликлиника!I55</f>
        <v>0</v>
      </c>
      <c r="J55" s="5">
        <f>МАКС_поликлиника!J55+ВТБ_поликлиника!J55</f>
        <v>0</v>
      </c>
    </row>
    <row r="56" spans="1:10" ht="15.75">
      <c r="A56" s="14" t="s">
        <v>53</v>
      </c>
      <c r="B56" s="5">
        <f>МАКС_поликлиника!B56+ВТБ_поликлиника!B56</f>
        <v>0</v>
      </c>
      <c r="C56" s="5">
        <f>МАКС_поликлиника!C56+ВТБ_поликлиника!C56</f>
        <v>0</v>
      </c>
      <c r="D56" s="5">
        <f>МАКС_поликлиника!D56+ВТБ_поликлиника!D56</f>
        <v>0</v>
      </c>
      <c r="E56" s="5">
        <f>МАКС_поликлиника!E56+ВТБ_поликлиника!E56</f>
        <v>0</v>
      </c>
      <c r="F56" s="5">
        <f>МАКС_поликлиника!F56+ВТБ_поликлиника!F56</f>
        <v>0</v>
      </c>
      <c r="G56" s="5">
        <f>МАКС_поликлиника!G56+ВТБ_поликлиника!G56</f>
        <v>0</v>
      </c>
      <c r="H56" s="5">
        <f>МАКС_поликлиника!H56+ВТБ_поликлиника!H56</f>
        <v>0</v>
      </c>
      <c r="I56" s="5">
        <f>МАКС_поликлиника!I56+ВТБ_поликлиника!I56</f>
        <v>0</v>
      </c>
      <c r="J56" s="5">
        <f>МАКС_поликлиника!J56+ВТБ_поликлиника!J56</f>
        <v>0</v>
      </c>
    </row>
    <row r="57" spans="1:10" s="7" customFormat="1" ht="15.75">
      <c r="A57" s="8" t="s">
        <v>54</v>
      </c>
      <c r="B57" s="6">
        <f>SUM(B40:B56)</f>
        <v>833247.08400000003</v>
      </c>
      <c r="C57" s="6">
        <f t="shared" ref="C57:J57" si="5">SUM(C40:C56)</f>
        <v>195934.03200000001</v>
      </c>
      <c r="D57" s="6">
        <f t="shared" si="5"/>
        <v>1196279.7240000002</v>
      </c>
      <c r="E57" s="6">
        <f t="shared" si="5"/>
        <v>183106.992</v>
      </c>
      <c r="F57" s="6">
        <f t="shared" si="5"/>
        <v>11185.007999999998</v>
      </c>
      <c r="G57" s="6">
        <f t="shared" si="5"/>
        <v>64512</v>
      </c>
      <c r="H57" s="6">
        <f t="shared" si="5"/>
        <v>23240.004000000001</v>
      </c>
      <c r="I57" s="6">
        <f t="shared" si="5"/>
        <v>12952.992000000002</v>
      </c>
      <c r="J57" s="6">
        <f t="shared" si="5"/>
        <v>2116.0079999999998</v>
      </c>
    </row>
    <row r="58" spans="1:10" ht="15.75">
      <c r="A58" s="9" t="s">
        <v>55</v>
      </c>
      <c r="B58" s="5">
        <f>МАКС_поликлиника!B58+ВТБ_поликлиника!B58</f>
        <v>3486.9960000000001</v>
      </c>
      <c r="C58" s="5">
        <f>МАКС_поликлиника!C58+ВТБ_поликлиника!C58</f>
        <v>0</v>
      </c>
      <c r="D58" s="5">
        <f>МАКС_поликлиника!D58+ВТБ_поликлиника!D58</f>
        <v>4644.0360000000001</v>
      </c>
      <c r="E58" s="5">
        <f>МАКС_поликлиника!E58+ВТБ_поликлиника!E58</f>
        <v>0</v>
      </c>
      <c r="F58" s="5">
        <f>МАКС_поликлиника!F58+ВТБ_поликлиника!F58</f>
        <v>0</v>
      </c>
      <c r="G58" s="5">
        <f>МАКС_поликлиника!G58+ВТБ_поликлиника!G58</f>
        <v>356.00400000000002</v>
      </c>
      <c r="H58" s="5">
        <f>МАКС_поликлиника!H58+ВТБ_поликлиника!H58</f>
        <v>143.00399999999999</v>
      </c>
      <c r="I58" s="5">
        <f>МАКС_поликлиника!I58+ВТБ_поликлиника!I58</f>
        <v>119.00400000000002</v>
      </c>
      <c r="J58" s="5">
        <f>МАКС_поликлиника!J58+ВТБ_поликлиника!J58</f>
        <v>0</v>
      </c>
    </row>
    <row r="59" spans="1:10" ht="15.75">
      <c r="A59" s="9" t="s">
        <v>56</v>
      </c>
      <c r="B59" s="5">
        <f>МАКС_поликлиника!B59+ВТБ_поликлиника!B59</f>
        <v>9359.0040000000008</v>
      </c>
      <c r="C59" s="5">
        <f>МАКС_поликлиника!C59+ВТБ_поликлиника!C59</f>
        <v>80.004000000000005</v>
      </c>
      <c r="D59" s="5">
        <f>МАКС_поликлиника!D59+ВТБ_поликлиника!D59</f>
        <v>4653</v>
      </c>
      <c r="E59" s="5">
        <f>МАКС_поликлиника!E59+ВТБ_поликлиника!E59</f>
        <v>0</v>
      </c>
      <c r="F59" s="5">
        <f>МАКС_поликлиника!F59+ВТБ_поликлиника!F59</f>
        <v>15.996</v>
      </c>
      <c r="G59" s="5">
        <f>МАКС_поликлиника!G59+ВТБ_поликлиника!G59</f>
        <v>314.00400000000002</v>
      </c>
      <c r="H59" s="5">
        <f>МАКС_поликлиника!H59+ВТБ_поликлиника!H59</f>
        <v>128.00399999999999</v>
      </c>
      <c r="I59" s="5">
        <f>МАКС_поликлиника!I59+ВТБ_поликлиника!I59</f>
        <v>111.996</v>
      </c>
      <c r="J59" s="5">
        <f>МАКС_поликлиника!J59+ВТБ_поликлиника!J59</f>
        <v>0</v>
      </c>
    </row>
    <row r="60" spans="1:10" ht="15.75">
      <c r="A60" s="9" t="s">
        <v>57</v>
      </c>
      <c r="B60" s="5">
        <f>МАКС_поликлиника!B60+ВТБ_поликлиника!B60</f>
        <v>39167.004000000001</v>
      </c>
      <c r="C60" s="5">
        <f>МАКС_поликлиника!C60+ВТБ_поликлиника!C60</f>
        <v>999.99599999999987</v>
      </c>
      <c r="D60" s="5">
        <f>МАКС_поликлиника!D60+ВТБ_поликлиника!D60</f>
        <v>0</v>
      </c>
      <c r="E60" s="5">
        <f>МАКС_поликлиника!E60+ВТБ_поликлиника!E60</f>
        <v>0</v>
      </c>
      <c r="F60" s="5">
        <f>МАКС_поликлиника!F60+ВТБ_поликлиника!F60</f>
        <v>0</v>
      </c>
      <c r="G60" s="5">
        <f>МАКС_поликлиника!G60+ВТБ_поликлиника!G60</f>
        <v>0</v>
      </c>
      <c r="H60" s="5">
        <f>МАКС_поликлиника!H60+ВТБ_поликлиника!H60</f>
        <v>0</v>
      </c>
      <c r="I60" s="5">
        <f>МАКС_поликлиника!I60+ВТБ_поликлиника!I60</f>
        <v>0</v>
      </c>
      <c r="J60" s="5">
        <f>МАКС_поликлиника!J60+ВТБ_поликлиника!J60</f>
        <v>0</v>
      </c>
    </row>
    <row r="61" spans="1:10" ht="15.75">
      <c r="A61" s="9" t="s">
        <v>58</v>
      </c>
      <c r="B61" s="5">
        <f>МАКС_поликлиника!B61+ВТБ_поликлиника!B61</f>
        <v>42810.995999999999</v>
      </c>
      <c r="C61" s="5">
        <f>МАКС_поликлиника!C61+ВТБ_поликлиника!C61</f>
        <v>1160.0039999999999</v>
      </c>
      <c r="D61" s="5">
        <f>МАКС_поликлиника!D61+ВТБ_поликлиника!D61</f>
        <v>42897.983999999997</v>
      </c>
      <c r="E61" s="5">
        <f>МАКС_поликлиника!E61+ВТБ_поликлиника!E61</f>
        <v>1350</v>
      </c>
      <c r="F61" s="5">
        <f>МАКС_поликлиника!F61+ВТБ_поликлиника!F61</f>
        <v>887.00400000000002</v>
      </c>
      <c r="G61" s="5">
        <f>МАКС_поликлиника!G61+ВТБ_поликлиника!G61</f>
        <v>1431</v>
      </c>
      <c r="H61" s="5">
        <f>МАКС_поликлиника!H61+ВТБ_поликлиника!H61</f>
        <v>507</v>
      </c>
      <c r="I61" s="5">
        <f>МАКС_поликлиника!I61+ВТБ_поликлиника!I61</f>
        <v>260.00400000000002</v>
      </c>
      <c r="J61" s="5">
        <f>МАКС_поликлиника!J61+ВТБ_поликлиника!J61</f>
        <v>0</v>
      </c>
    </row>
    <row r="62" spans="1:10" ht="31.5">
      <c r="A62" s="14" t="s">
        <v>59</v>
      </c>
      <c r="B62" s="5">
        <f>МАКС_поликлиника!B62+ВТБ_поликлиника!B62</f>
        <v>0</v>
      </c>
      <c r="C62" s="5">
        <f>МАКС_поликлиника!C62+ВТБ_поликлиника!C62</f>
        <v>3899.9999999999995</v>
      </c>
      <c r="D62" s="5">
        <f>МАКС_поликлиника!D62+ВТБ_поликлиника!D62</f>
        <v>0</v>
      </c>
      <c r="E62" s="5">
        <f>МАКС_поликлиника!E62+ВТБ_поликлиника!E62</f>
        <v>0</v>
      </c>
      <c r="F62" s="5">
        <f>МАКС_поликлиника!F62+ВТБ_поликлиника!F62</f>
        <v>0</v>
      </c>
      <c r="G62" s="5">
        <f>МАКС_поликлиника!G62+ВТБ_поликлиника!G62</f>
        <v>0</v>
      </c>
      <c r="H62" s="5">
        <f>МАКС_поликлиника!H62+ВТБ_поликлиника!H62</f>
        <v>0</v>
      </c>
      <c r="I62" s="5">
        <f>МАКС_поликлиника!I62+ВТБ_поликлиника!I62</f>
        <v>0</v>
      </c>
      <c r="J62" s="5">
        <f>МАКС_поликлиника!J62+ВТБ_поликлиника!J62</f>
        <v>0</v>
      </c>
    </row>
    <row r="63" spans="1:10" ht="15.75">
      <c r="A63" s="17" t="s">
        <v>60</v>
      </c>
      <c r="B63" s="5">
        <f>МАКС_поликлиника!B63+ВТБ_поликлиника!B63</f>
        <v>0</v>
      </c>
      <c r="C63" s="5">
        <f>МАКС_поликлиника!C63+ВТБ_поликлиника!C63</f>
        <v>0</v>
      </c>
      <c r="D63" s="5">
        <f>МАКС_поликлиника!D63+ВТБ_поликлиника!D63</f>
        <v>0</v>
      </c>
      <c r="E63" s="5">
        <f>МАКС_поликлиника!E63+ВТБ_поликлиника!E63</f>
        <v>0</v>
      </c>
      <c r="F63" s="5">
        <f>МАКС_поликлиника!F63+ВТБ_поликлиника!F63</f>
        <v>0</v>
      </c>
      <c r="G63" s="5">
        <f>МАКС_поликлиника!G63+ВТБ_поликлиника!G63</f>
        <v>0</v>
      </c>
      <c r="H63" s="5">
        <f>МАКС_поликлиника!H63+ВТБ_поликлиника!H63</f>
        <v>0</v>
      </c>
      <c r="I63" s="5">
        <f>МАКС_поликлиника!I63+ВТБ_поликлиника!I63</f>
        <v>0</v>
      </c>
      <c r="J63" s="5">
        <f>МАКС_поликлиника!J63+ВТБ_поликлиника!J63</f>
        <v>0</v>
      </c>
    </row>
    <row r="64" spans="1:10" ht="15.75">
      <c r="A64" s="21" t="s">
        <v>101</v>
      </c>
      <c r="B64" s="5">
        <f>МАКС_поликлиника!B64+ВТБ_поликлиника!B64</f>
        <v>0</v>
      </c>
      <c r="C64" s="5">
        <f>МАКС_поликлиника!C64+ВТБ_поликлиника!C64</f>
        <v>0</v>
      </c>
      <c r="D64" s="5">
        <f>МАКС_поликлиника!D64+ВТБ_поликлиника!D64</f>
        <v>0</v>
      </c>
      <c r="E64" s="5">
        <f>МАКС_поликлиника!E64+ВТБ_поликлиника!E64</f>
        <v>0</v>
      </c>
      <c r="F64" s="5">
        <f>МАКС_поликлиника!F64+ВТБ_поликлиника!F64</f>
        <v>0</v>
      </c>
      <c r="G64" s="5">
        <f>МАКС_поликлиника!G64+ВТБ_поликлиника!G64</f>
        <v>0</v>
      </c>
      <c r="H64" s="5">
        <f>МАКС_поликлиника!H64+ВТБ_поликлиника!H64</f>
        <v>0</v>
      </c>
      <c r="I64" s="5">
        <f>МАКС_поликлиника!I64+ВТБ_поликлиника!I64</f>
        <v>0</v>
      </c>
      <c r="J64" s="5">
        <f>МАКС_поликлиника!J64+ВТБ_поликлиника!J64</f>
        <v>0</v>
      </c>
    </row>
    <row r="65" spans="1:10" ht="15.75">
      <c r="A65" s="20" t="s">
        <v>102</v>
      </c>
      <c r="B65" s="5">
        <f>МАКС_поликлиника!B65+ВТБ_поликлиника!B65</f>
        <v>0</v>
      </c>
      <c r="C65" s="5">
        <f>МАКС_поликлиника!C65+ВТБ_поликлиника!C65</f>
        <v>0</v>
      </c>
      <c r="D65" s="5">
        <f>МАКС_поликлиника!D65+ВТБ_поликлиника!D65</f>
        <v>0</v>
      </c>
      <c r="E65" s="5">
        <f>МАКС_поликлиника!E65+ВТБ_поликлиника!E65</f>
        <v>0</v>
      </c>
      <c r="F65" s="5">
        <f>МАКС_поликлиника!F65+ВТБ_поликлиника!F65</f>
        <v>0</v>
      </c>
      <c r="G65" s="5">
        <f>МАКС_поликлиника!G65+ВТБ_поликлиника!G65</f>
        <v>0</v>
      </c>
      <c r="H65" s="5">
        <f>МАКС_поликлиника!H65+ВТБ_поликлиника!H65</f>
        <v>0</v>
      </c>
      <c r="I65" s="5">
        <f>МАКС_поликлиника!I65+ВТБ_поликлиника!I65</f>
        <v>0</v>
      </c>
      <c r="J65" s="5">
        <f>МАКС_поликлиника!J65+ВТБ_поликлиника!J65</f>
        <v>0</v>
      </c>
    </row>
    <row r="66" spans="1:10" ht="15.75">
      <c r="A66" s="20" t="s">
        <v>103</v>
      </c>
      <c r="B66" s="5">
        <f>МАКС_поликлиника!B66+ВТБ_поликлиника!B66</f>
        <v>0</v>
      </c>
      <c r="C66" s="5">
        <f>МАКС_поликлиника!C66+ВТБ_поликлиника!C66</f>
        <v>0</v>
      </c>
      <c r="D66" s="5">
        <f>МАКС_поликлиника!D66+ВТБ_поликлиника!D66</f>
        <v>0</v>
      </c>
      <c r="E66" s="5">
        <f>МАКС_поликлиника!E66+ВТБ_поликлиника!E66</f>
        <v>0</v>
      </c>
      <c r="F66" s="5">
        <f>МАКС_поликлиника!F66+ВТБ_поликлиника!F66</f>
        <v>0</v>
      </c>
      <c r="G66" s="5">
        <f>МАКС_поликлиника!G66+ВТБ_поликлиника!G66</f>
        <v>0</v>
      </c>
      <c r="H66" s="5">
        <f>МАКС_поликлиника!H66+ВТБ_поликлиника!H66</f>
        <v>0</v>
      </c>
      <c r="I66" s="5">
        <f>МАКС_поликлиника!I66+ВТБ_поликлиника!I66</f>
        <v>0</v>
      </c>
      <c r="J66" s="5">
        <f>МАКС_поликлиника!J66+ВТБ_поликлиника!J66</f>
        <v>0</v>
      </c>
    </row>
    <row r="67" spans="1:10" ht="15.75">
      <c r="A67" s="20" t="s">
        <v>104</v>
      </c>
      <c r="B67" s="5">
        <f>МАКС_поликлиника!B67+ВТБ_поликлиника!B67</f>
        <v>0</v>
      </c>
      <c r="C67" s="5">
        <f>МАКС_поликлиника!C67+ВТБ_поликлиника!C67</f>
        <v>0</v>
      </c>
      <c r="D67" s="5">
        <f>МАКС_поликлиника!D67+ВТБ_поликлиника!D67</f>
        <v>0</v>
      </c>
      <c r="E67" s="5">
        <f>МАКС_поликлиника!E67+ВТБ_поликлиника!E67</f>
        <v>0</v>
      </c>
      <c r="F67" s="5">
        <f>МАКС_поликлиника!F67+ВТБ_поликлиника!F67</f>
        <v>0</v>
      </c>
      <c r="G67" s="5">
        <f>МАКС_поликлиника!G67+ВТБ_поликлиника!G67</f>
        <v>0</v>
      </c>
      <c r="H67" s="5">
        <f>МАКС_поликлиника!H67+ВТБ_поликлиника!H67</f>
        <v>0</v>
      </c>
      <c r="I67" s="5">
        <f>МАКС_поликлиника!I67+ВТБ_поликлиника!I67</f>
        <v>0</v>
      </c>
      <c r="J67" s="5">
        <f>МАКС_поликлиника!J67+ВТБ_поликлиника!J67</f>
        <v>0</v>
      </c>
    </row>
    <row r="68" spans="1:10" ht="15.75">
      <c r="A68" s="18" t="s">
        <v>61</v>
      </c>
      <c r="B68" s="5">
        <f>МАКС_поликлиника!B68+ВТБ_поликлиника!B68</f>
        <v>0</v>
      </c>
      <c r="C68" s="5">
        <f>МАКС_поликлиника!C68+ВТБ_поликлиника!C68</f>
        <v>0</v>
      </c>
      <c r="D68" s="5">
        <f>МАКС_поликлиника!D68+ВТБ_поликлиника!D68</f>
        <v>0</v>
      </c>
      <c r="E68" s="5">
        <f>МАКС_поликлиника!E68+ВТБ_поликлиника!E68</f>
        <v>0</v>
      </c>
      <c r="F68" s="5">
        <f>МАКС_поликлиника!F68+ВТБ_поликлиника!F68</f>
        <v>0</v>
      </c>
      <c r="G68" s="5">
        <f>МАКС_поликлиника!G68+ВТБ_поликлиника!G68</f>
        <v>0</v>
      </c>
      <c r="H68" s="5">
        <f>МАКС_поликлиника!H68+ВТБ_поликлиника!H68</f>
        <v>0</v>
      </c>
      <c r="I68" s="5">
        <f>МАКС_поликлиника!I68+ВТБ_поликлиника!I68</f>
        <v>0</v>
      </c>
      <c r="J68" s="5">
        <f>МАКС_поликлиника!J68+ВТБ_поликлиника!J68</f>
        <v>0</v>
      </c>
    </row>
    <row r="69" spans="1:10" ht="15.75">
      <c r="A69" s="21" t="s">
        <v>105</v>
      </c>
      <c r="B69" s="5">
        <f>МАКС_поликлиника!B69+ВТБ_поликлиника!B69</f>
        <v>0</v>
      </c>
      <c r="C69" s="5">
        <f>МАКС_поликлиника!C69+ВТБ_поликлиника!C69</f>
        <v>0</v>
      </c>
      <c r="D69" s="5">
        <f>МАКС_поликлиника!D69+ВТБ_поликлиника!D69</f>
        <v>0</v>
      </c>
      <c r="E69" s="5">
        <f>МАКС_поликлиника!E69+ВТБ_поликлиника!E69</f>
        <v>0</v>
      </c>
      <c r="F69" s="5">
        <f>МАКС_поликлиника!F69+ВТБ_поликлиника!F69</f>
        <v>0</v>
      </c>
      <c r="G69" s="5">
        <f>МАКС_поликлиника!G69+ВТБ_поликлиника!G69</f>
        <v>0</v>
      </c>
      <c r="H69" s="5">
        <f>МАКС_поликлиника!H69+ВТБ_поликлиника!H69</f>
        <v>0</v>
      </c>
      <c r="I69" s="5">
        <f>МАКС_поликлиника!I69+ВТБ_поликлиника!I69</f>
        <v>0</v>
      </c>
      <c r="J69" s="5">
        <f>МАКС_поликлиника!J69+ВТБ_поликлиника!J69</f>
        <v>0</v>
      </c>
    </row>
    <row r="70" spans="1:10" ht="15.75">
      <c r="A70" s="14" t="s">
        <v>62</v>
      </c>
      <c r="B70" s="5">
        <f>МАКС_поликлиника!B70+ВТБ_поликлиника!B70</f>
        <v>0</v>
      </c>
      <c r="C70" s="5">
        <f>МАКС_поликлиника!C70+ВТБ_поликлиника!C70</f>
        <v>0</v>
      </c>
      <c r="D70" s="5">
        <f>МАКС_поликлиника!D70+ВТБ_поликлиника!D70</f>
        <v>0</v>
      </c>
      <c r="E70" s="5">
        <f>МАКС_поликлиника!E70+ВТБ_поликлиника!E70</f>
        <v>0</v>
      </c>
      <c r="F70" s="5">
        <f>МАКС_поликлиника!F70+ВТБ_поликлиника!F70</f>
        <v>0</v>
      </c>
      <c r="G70" s="5">
        <f>МАКС_поликлиника!G70+ВТБ_поликлиника!G70</f>
        <v>0</v>
      </c>
      <c r="H70" s="5">
        <f>МАКС_поликлиника!H70+ВТБ_поликлиника!H70</f>
        <v>0</v>
      </c>
      <c r="I70" s="5">
        <f>МАКС_поликлиника!I70+ВТБ_поликлиника!I70</f>
        <v>0</v>
      </c>
      <c r="J70" s="5">
        <f>МАКС_поликлиника!J70+ВТБ_поликлиника!J70</f>
        <v>0</v>
      </c>
    </row>
    <row r="71" spans="1:10" ht="15.75">
      <c r="A71" s="9" t="s">
        <v>63</v>
      </c>
      <c r="B71" s="5">
        <f>МАКС_поликлиника!B71+ВТБ_поликлиника!B71</f>
        <v>0</v>
      </c>
      <c r="C71" s="5">
        <f>МАКС_поликлиника!C71+ВТБ_поликлиника!C71</f>
        <v>0</v>
      </c>
      <c r="D71" s="5">
        <f>МАКС_поликлиника!D71+ВТБ_поликлиника!D71</f>
        <v>450.03600000000006</v>
      </c>
      <c r="E71" s="5">
        <f>МАКС_поликлиника!E71+ВТБ_поликлиника!E71</f>
        <v>0</v>
      </c>
      <c r="F71" s="5">
        <f>МАКС_поликлиника!F71+ВТБ_поликлиника!F71</f>
        <v>0</v>
      </c>
      <c r="G71" s="5">
        <f>МАКС_поликлиника!G71+ВТБ_поликлиника!G71</f>
        <v>0</v>
      </c>
      <c r="H71" s="5">
        <f>МАКС_поликлиника!H71+ВТБ_поликлиника!H71</f>
        <v>0</v>
      </c>
      <c r="I71" s="5">
        <f>МАКС_поликлиника!I71+ВТБ_поликлиника!I71</f>
        <v>0</v>
      </c>
      <c r="J71" s="5">
        <f>МАКС_поликлиника!J71+ВТБ_поликлиника!J71</f>
        <v>0</v>
      </c>
    </row>
    <row r="72" spans="1:10" s="7" customFormat="1" ht="15.75">
      <c r="A72" s="10" t="s">
        <v>64</v>
      </c>
      <c r="B72" s="6">
        <f>SUM(B58:B71)</f>
        <v>94824</v>
      </c>
      <c r="C72" s="6">
        <f t="shared" ref="C72:J72" si="6">SUM(C58:C71)</f>
        <v>6140.003999999999</v>
      </c>
      <c r="D72" s="6">
        <f t="shared" si="6"/>
        <v>52645.055999999997</v>
      </c>
      <c r="E72" s="6">
        <f t="shared" si="6"/>
        <v>1350</v>
      </c>
      <c r="F72" s="6">
        <f t="shared" si="6"/>
        <v>903</v>
      </c>
      <c r="G72" s="6">
        <f t="shared" si="6"/>
        <v>2101.0079999999998</v>
      </c>
      <c r="H72" s="6">
        <f t="shared" si="6"/>
        <v>778.00800000000004</v>
      </c>
      <c r="I72" s="6">
        <f t="shared" si="6"/>
        <v>491.00400000000002</v>
      </c>
      <c r="J72" s="6">
        <f t="shared" si="6"/>
        <v>0</v>
      </c>
    </row>
    <row r="73" spans="1:10" ht="15.75">
      <c r="A73" s="15" t="s">
        <v>65</v>
      </c>
      <c r="B73" s="5">
        <f>МАКС_поликлиника!B73+ВТБ_поликлиника!B73</f>
        <v>16027.992</v>
      </c>
      <c r="C73" s="5">
        <f>МАКС_поликлиника!C73+ВТБ_поликлиника!C73</f>
        <v>3866.0039999999999</v>
      </c>
      <c r="D73" s="5">
        <f>МАКС_поликлиника!D73+ВТБ_поликлиника!D73</f>
        <v>47456.987999999998</v>
      </c>
      <c r="E73" s="5">
        <f>МАКС_поликлиника!E73+ВТБ_поликлиника!E73</f>
        <v>1488.9960000000001</v>
      </c>
      <c r="F73" s="5">
        <f>МАКС_поликлиника!F73+ВТБ_поликлиника!F73</f>
        <v>96</v>
      </c>
      <c r="G73" s="5">
        <f>МАКС_поликлиника!G73+ВТБ_поликлиника!G73</f>
        <v>1084.008</v>
      </c>
      <c r="H73" s="5">
        <f>МАКС_поликлиника!H73+ВТБ_поликлиника!H73</f>
        <v>393</v>
      </c>
      <c r="I73" s="5">
        <f>МАКС_поликлиника!I73+ВТБ_поликлиника!I73</f>
        <v>225.99600000000001</v>
      </c>
      <c r="J73" s="5">
        <f>МАКС_поликлиника!J73+ВТБ_поликлиника!J73</f>
        <v>26.004000000000001</v>
      </c>
    </row>
    <row r="74" spans="1:10" ht="15.75">
      <c r="A74" s="15" t="s">
        <v>66</v>
      </c>
      <c r="B74" s="5">
        <f>МАКС_поликлиника!B74+ВТБ_поликлиника!B74</f>
        <v>7596</v>
      </c>
      <c r="C74" s="5">
        <f>МАКС_поликлиника!C74+ВТБ_поликлиника!C74</f>
        <v>3110.9760000000006</v>
      </c>
      <c r="D74" s="5">
        <f>МАКС_поликлиника!D74+ВТБ_поликлиника!D74</f>
        <v>20673</v>
      </c>
      <c r="E74" s="5">
        <f>МАКС_поликлиника!E74+ВТБ_поликлиника!E74</f>
        <v>928.00800000000004</v>
      </c>
      <c r="F74" s="5">
        <f>МАКС_поликлиника!F74+ВТБ_поликлиника!F74</f>
        <v>27.995999999999999</v>
      </c>
      <c r="G74" s="5">
        <f>МАКС_поликлиника!G74+ВТБ_поликлиника!G74</f>
        <v>770.00400000000002</v>
      </c>
      <c r="H74" s="5">
        <f>МАКС_поликлиника!H74+ВТБ_поликлиника!H74</f>
        <v>276.99599999999998</v>
      </c>
      <c r="I74" s="5">
        <f>МАКС_поликлиника!I74+ВТБ_поликлиника!I74</f>
        <v>153.99600000000001</v>
      </c>
      <c r="J74" s="5">
        <f>МАКС_поликлиника!J74+ВТБ_поликлиника!J74</f>
        <v>63</v>
      </c>
    </row>
    <row r="75" spans="1:10" ht="15.75">
      <c r="A75" s="15" t="s">
        <v>67</v>
      </c>
      <c r="B75" s="5">
        <f>МАКС_поликлиника!B75+ВТБ_поликлиника!B75</f>
        <v>5445.9840000000004</v>
      </c>
      <c r="C75" s="5">
        <f>МАКС_поликлиника!C75+ВТБ_поликлиника!C75</f>
        <v>3000</v>
      </c>
      <c r="D75" s="5">
        <f>МАКС_поликлиника!D75+ВТБ_поликлиника!D75</f>
        <v>15520.224</v>
      </c>
      <c r="E75" s="5">
        <f>МАКС_поликлиника!E75+ВТБ_поликлиника!E75</f>
        <v>879.99599999999998</v>
      </c>
      <c r="F75" s="5">
        <f>МАКС_поликлиника!F75+ВТБ_поликлиника!F75</f>
        <v>21</v>
      </c>
      <c r="G75" s="5">
        <f>МАКС_поликлиника!G75+ВТБ_поликлиника!G75</f>
        <v>627.99599999999998</v>
      </c>
      <c r="H75" s="5">
        <f>МАКС_поликлиника!H75+ВТБ_поликлиника!H75</f>
        <v>227.00399999999999</v>
      </c>
      <c r="I75" s="5">
        <f>МАКС_поликлиника!I75+ВТБ_поликлиника!I75</f>
        <v>129</v>
      </c>
      <c r="J75" s="5">
        <f>МАКС_поликлиника!J75+ВТБ_поликлиника!J75</f>
        <v>30</v>
      </c>
    </row>
    <row r="76" spans="1:10" ht="15.75">
      <c r="A76" s="15" t="s">
        <v>68</v>
      </c>
      <c r="B76" s="5">
        <f>МАКС_поликлиника!B76+ВТБ_поликлиника!B76</f>
        <v>14839.008</v>
      </c>
      <c r="C76" s="5">
        <f>МАКС_поликлиника!C76+ВТБ_поликлиника!C76</f>
        <v>3626.0039999999999</v>
      </c>
      <c r="D76" s="5">
        <f>МАКС_поликлиника!D76+ВТБ_поликлиника!D76</f>
        <v>16593.011999999999</v>
      </c>
      <c r="E76" s="5">
        <f>МАКС_поликлиника!E76+ВТБ_поликлиника!E76</f>
        <v>980.00399999999991</v>
      </c>
      <c r="F76" s="5">
        <f>МАКС_поликлиника!F76+ВТБ_поликлиника!F76</f>
        <v>372.99599999999998</v>
      </c>
      <c r="G76" s="5">
        <f>МАКС_поликлиника!G76+ВТБ_поликлиника!G76</f>
        <v>926.00400000000002</v>
      </c>
      <c r="H76" s="5">
        <f>МАКС_поликлиника!H76+ВТБ_поликлиника!H76</f>
        <v>336</v>
      </c>
      <c r="I76" s="5">
        <f>МАКС_поликлиника!I76+ВТБ_поликлиника!I76</f>
        <v>195</v>
      </c>
      <c r="J76" s="5">
        <f>МАКС_поликлиника!J76+ВТБ_поликлиника!J76</f>
        <v>96.995999999999995</v>
      </c>
    </row>
    <row r="77" spans="1:10" ht="15.75">
      <c r="A77" s="15" t="s">
        <v>69</v>
      </c>
      <c r="B77" s="5">
        <f>МАКС_поликлиника!B77+ВТБ_поликлиника!B77</f>
        <v>20138.988000000001</v>
      </c>
      <c r="C77" s="5">
        <f>МАКС_поликлиника!C77+ВТБ_поликлиника!C77</f>
        <v>6795.9840000000004</v>
      </c>
      <c r="D77" s="5">
        <f>МАКС_поликлиника!D77+ВТБ_поликлиника!D77</f>
        <v>47328.983999999997</v>
      </c>
      <c r="E77" s="5">
        <f>МАКС_поликлиника!E77+ВТБ_поликлиника!E77</f>
        <v>2570.0039999999999</v>
      </c>
      <c r="F77" s="5">
        <f>МАКС_поликлиника!F77+ВТБ_поликлиника!F77</f>
        <v>48</v>
      </c>
      <c r="G77" s="5">
        <f>МАКС_поликлиника!G77+ВТБ_поликлиника!G77</f>
        <v>1635</v>
      </c>
      <c r="H77" s="5">
        <f>МАКС_поликлиника!H77+ВТБ_поликлиника!H77</f>
        <v>588</v>
      </c>
      <c r="I77" s="5">
        <f>МАКС_поликлиника!I77+ВТБ_поликлиника!I77</f>
        <v>324</v>
      </c>
      <c r="J77" s="5">
        <f>МАКС_поликлиника!J77+ВТБ_поликлиника!J77</f>
        <v>58.991999999999997</v>
      </c>
    </row>
    <row r="78" spans="1:10" ht="15.75">
      <c r="A78" s="15" t="s">
        <v>70</v>
      </c>
      <c r="B78" s="5">
        <f>МАКС_поликлиника!B78+ВТБ_поликлиника!B78</f>
        <v>12985.008</v>
      </c>
      <c r="C78" s="5">
        <f>МАКС_поликлиника!C78+ВТБ_поликлиника!C78</f>
        <v>5835</v>
      </c>
      <c r="D78" s="5">
        <f>МАКС_поликлиника!D78+ВТБ_поликлиника!D78</f>
        <v>39625.991999999998</v>
      </c>
      <c r="E78" s="5">
        <f>МАКС_поликлиника!E78+ВТБ_поликлиника!E78</f>
        <v>1641.9960000000001</v>
      </c>
      <c r="F78" s="5">
        <f>МАКС_поликлиника!F78+ВТБ_поликлиника!F78</f>
        <v>120</v>
      </c>
      <c r="G78" s="5">
        <f>МАКС_поликлиника!G78+ВТБ_поликлиника!G78</f>
        <v>1347.9960000000001</v>
      </c>
      <c r="H78" s="5">
        <f>МАКС_поликлиника!H78+ВТБ_поликлиника!H78</f>
        <v>489.99599999999998</v>
      </c>
      <c r="I78" s="5">
        <f>МАКС_поликлиника!I78+ВТБ_поликлиника!I78</f>
        <v>284.00400000000002</v>
      </c>
      <c r="J78" s="5">
        <f>МАКС_поликлиника!J78+ВТБ_поликлиника!J78</f>
        <v>95.999999999999986</v>
      </c>
    </row>
    <row r="79" spans="1:10" ht="15.75">
      <c r="A79" s="15" t="s">
        <v>71</v>
      </c>
      <c r="B79" s="5">
        <f>МАКС_поликлиника!B79+ВТБ_поликлиника!B79</f>
        <v>11889.984</v>
      </c>
      <c r="C79" s="5">
        <f>МАКС_поликлиника!C79+ВТБ_поликлиника!C79</f>
        <v>3799.9920000000002</v>
      </c>
      <c r="D79" s="5">
        <f>МАКС_поликлиника!D79+ВТБ_поликлиника!D79</f>
        <v>31734.023999999998</v>
      </c>
      <c r="E79" s="5">
        <f>МАКС_поликлиника!E79+ВТБ_поликлиника!E79</f>
        <v>1148.0039999999999</v>
      </c>
      <c r="F79" s="5">
        <f>МАКС_поликлиника!F79+ВТБ_поликлиника!F79</f>
        <v>420.99599999999998</v>
      </c>
      <c r="G79" s="5">
        <f>МАКС_поликлиника!G79+ВТБ_поликлиника!G79</f>
        <v>1029</v>
      </c>
      <c r="H79" s="5">
        <f>МАКС_поликлиника!H79+ВТБ_поликлиника!H79</f>
        <v>374.00400000000002</v>
      </c>
      <c r="I79" s="5">
        <f>МАКС_поликлиника!I79+ВТБ_поликлиника!I79</f>
        <v>216.99599999999998</v>
      </c>
      <c r="J79" s="5">
        <f>МАКС_поликлиника!J79+ВТБ_поликлиника!J79</f>
        <v>35.003999999999991</v>
      </c>
    </row>
    <row r="80" spans="1:10" ht="15.75">
      <c r="A80" s="15" t="s">
        <v>72</v>
      </c>
      <c r="B80" s="5">
        <f>МАКС_поликлиника!B80+ВТБ_поликлиника!B80</f>
        <v>13892.004000000001</v>
      </c>
      <c r="C80" s="5">
        <f>МАКС_поликлиника!C80+ВТБ_поликлиника!C80</f>
        <v>3624.9959999999996</v>
      </c>
      <c r="D80" s="5">
        <f>МАКС_поликлиника!D80+ВТБ_поликлиника!D80</f>
        <v>15932.015999999998</v>
      </c>
      <c r="E80" s="5">
        <f>МАКС_поликлиника!E80+ВТБ_поликлиника!E80</f>
        <v>1350</v>
      </c>
      <c r="F80" s="5">
        <f>МАКС_поликлиника!F80+ВТБ_поликлиника!F80</f>
        <v>243</v>
      </c>
      <c r="G80" s="5">
        <f>МАКС_поликлиника!G80+ВТБ_поликлиника!G80</f>
        <v>911.99999999999989</v>
      </c>
      <c r="H80" s="5">
        <f>МАКС_поликлиника!H80+ВТБ_поликлиника!H80</f>
        <v>327.99599999999998</v>
      </c>
      <c r="I80" s="5">
        <f>МАКС_поликлиника!I80+ВТБ_поликлиника!I80</f>
        <v>182.00399999999999</v>
      </c>
      <c r="J80" s="5">
        <f>МАКС_поликлиника!J80+ВТБ_поликлиника!J80</f>
        <v>56.999999999999993</v>
      </c>
    </row>
    <row r="81" spans="1:10" ht="15.75">
      <c r="A81" s="15" t="s">
        <v>73</v>
      </c>
      <c r="B81" s="5">
        <f>МАКС_поликлиника!B81+ВТБ_поликлиника!B81</f>
        <v>16608.011999999999</v>
      </c>
      <c r="C81" s="5">
        <f>МАКС_поликлиника!C81+ВТБ_поликлиника!C81</f>
        <v>8285.0159999999996</v>
      </c>
      <c r="D81" s="5">
        <f>МАКС_поликлиника!D81+ВТБ_поликлиника!D81</f>
        <v>51613.008000000002</v>
      </c>
      <c r="E81" s="5">
        <f>МАКС_поликлиника!E81+ВТБ_поликлиника!E81</f>
        <v>3800.0039999999999</v>
      </c>
      <c r="F81" s="5">
        <f>МАКС_поликлиника!F81+ВТБ_поликлиника!F81</f>
        <v>99</v>
      </c>
      <c r="G81" s="5">
        <f>МАКС_поликлиника!G81+ВТБ_поликлиника!G81</f>
        <v>1932.0000000000002</v>
      </c>
      <c r="H81" s="5">
        <f>МАКС_поликлиника!H81+ВТБ_поликлиника!H81</f>
        <v>690.99600000000009</v>
      </c>
      <c r="I81" s="5">
        <f>МАКС_поликлиника!I81+ВТБ_поликлиника!I81</f>
        <v>371.00400000000002</v>
      </c>
      <c r="J81" s="5">
        <f>МАКС_поликлиника!J81+ВТБ_поликлиника!J81</f>
        <v>50.003999999999998</v>
      </c>
    </row>
    <row r="82" spans="1:10" s="7" customFormat="1" ht="15.75">
      <c r="A82" s="10" t="s">
        <v>74</v>
      </c>
      <c r="B82" s="6">
        <f>SUM(B73:B81)</f>
        <v>119422.98</v>
      </c>
      <c r="C82" s="6">
        <f t="shared" ref="C82:J82" si="7">SUM(C73:C81)</f>
        <v>41943.971999999994</v>
      </c>
      <c r="D82" s="6">
        <f t="shared" si="7"/>
        <v>286477.24800000002</v>
      </c>
      <c r="E82" s="6">
        <f t="shared" si="7"/>
        <v>14787.012000000002</v>
      </c>
      <c r="F82" s="6">
        <f t="shared" si="7"/>
        <v>1448.9879999999998</v>
      </c>
      <c r="G82" s="6">
        <f t="shared" si="7"/>
        <v>10264.008</v>
      </c>
      <c r="H82" s="6">
        <f t="shared" si="7"/>
        <v>3703.9920000000002</v>
      </c>
      <c r="I82" s="6">
        <f t="shared" si="7"/>
        <v>2082</v>
      </c>
      <c r="J82" s="6">
        <f t="shared" si="7"/>
        <v>513</v>
      </c>
    </row>
    <row r="83" spans="1:10" ht="31.5">
      <c r="A83" s="9" t="s">
        <v>75</v>
      </c>
      <c r="B83" s="5">
        <f>МАКС_поликлиника!B83+ВТБ_поликлиника!B83</f>
        <v>1200</v>
      </c>
      <c r="C83" s="5">
        <f>МАКС_поликлиника!C83+ВТБ_поликлиника!C83</f>
        <v>0</v>
      </c>
      <c r="D83" s="5">
        <f>МАКС_поликлиника!D83+ВТБ_поликлиника!D83</f>
        <v>35999.987999999998</v>
      </c>
      <c r="E83" s="5">
        <f>МАКС_поликлиника!E83+ВТБ_поликлиника!E83</f>
        <v>0</v>
      </c>
      <c r="F83" s="5">
        <f>МАКС_поликлиника!F83+ВТБ_поликлиника!F83</f>
        <v>0</v>
      </c>
      <c r="G83" s="5">
        <f>МАКС_поликлиника!G83+ВТБ_поликлиника!G83</f>
        <v>0</v>
      </c>
      <c r="H83" s="5">
        <f>МАКС_поликлиника!H83+ВТБ_поликлиника!H83</f>
        <v>0</v>
      </c>
      <c r="I83" s="5">
        <f>МАКС_поликлиника!I83+ВТБ_поликлиника!I83</f>
        <v>0</v>
      </c>
      <c r="J83" s="5">
        <f>МАКС_поликлиника!J83+ВТБ_поликлиника!J83</f>
        <v>0</v>
      </c>
    </row>
    <row r="84" spans="1:10" ht="31.5">
      <c r="A84" s="14" t="s">
        <v>76</v>
      </c>
      <c r="B84" s="5">
        <f>МАКС_поликлиника!B84+ВТБ_поликлиника!B84</f>
        <v>0</v>
      </c>
      <c r="C84" s="5">
        <f>МАКС_поликлиника!C84+ВТБ_поликлиника!C84</f>
        <v>0</v>
      </c>
      <c r="D84" s="5">
        <f>МАКС_поликлиника!D84+ВТБ_поликлиника!D84</f>
        <v>9999.9959999999992</v>
      </c>
      <c r="E84" s="5">
        <f>МАКС_поликлиника!E84+ВТБ_поликлиника!E84</f>
        <v>0</v>
      </c>
      <c r="F84" s="5">
        <f>МАКС_поликлиника!F84+ВТБ_поликлиника!F84</f>
        <v>0</v>
      </c>
      <c r="G84" s="5">
        <f>МАКС_поликлиника!G84+ВТБ_поликлиника!G84</f>
        <v>0</v>
      </c>
      <c r="H84" s="5">
        <f>МАКС_поликлиника!H84+ВТБ_поликлиника!H84</f>
        <v>0</v>
      </c>
      <c r="I84" s="5">
        <f>МАКС_поликлиника!I84+ВТБ_поликлиника!I84</f>
        <v>0</v>
      </c>
      <c r="J84" s="5">
        <f>МАКС_поликлиника!J84+ВТБ_поликлиника!J84</f>
        <v>0</v>
      </c>
    </row>
    <row r="85" spans="1:10" ht="47.25">
      <c r="A85" s="14" t="s">
        <v>77</v>
      </c>
      <c r="B85" s="5">
        <f>МАКС_поликлиника!B85+ВТБ_поликлиника!B85</f>
        <v>0</v>
      </c>
      <c r="C85" s="5">
        <f>МАКС_поликлиника!C85+ВТБ_поликлиника!C85</f>
        <v>0</v>
      </c>
      <c r="D85" s="5">
        <f>МАКС_поликлиника!D85+ВТБ_поликлиника!D85</f>
        <v>0</v>
      </c>
      <c r="E85" s="5">
        <f>МАКС_поликлиника!E85+ВТБ_поликлиника!E85</f>
        <v>0</v>
      </c>
      <c r="F85" s="5">
        <f>МАКС_поликлиника!F85+ВТБ_поликлиника!F85</f>
        <v>0</v>
      </c>
      <c r="G85" s="5">
        <f>МАКС_поликлиника!G85+ВТБ_поликлиника!G85</f>
        <v>0</v>
      </c>
      <c r="H85" s="5">
        <f>МАКС_поликлиника!H85+ВТБ_поликлиника!H85</f>
        <v>0</v>
      </c>
      <c r="I85" s="5">
        <f>МАКС_поликлиника!I85+ВТБ_поликлиника!I85</f>
        <v>0</v>
      </c>
      <c r="J85" s="5">
        <f>МАКС_поликлиника!J85+ВТБ_поликлиника!J85</f>
        <v>0</v>
      </c>
    </row>
    <row r="86" spans="1:10" s="7" customFormat="1" ht="15.75">
      <c r="A86" s="8" t="s">
        <v>78</v>
      </c>
      <c r="B86" s="6">
        <f>SUM(B83:B85)</f>
        <v>1200</v>
      </c>
      <c r="C86" s="6">
        <f t="shared" ref="C86:J86" si="8">SUM(C83:C85)</f>
        <v>0</v>
      </c>
      <c r="D86" s="6">
        <f t="shared" si="8"/>
        <v>45999.983999999997</v>
      </c>
      <c r="E86" s="6">
        <f t="shared" si="8"/>
        <v>0</v>
      </c>
      <c r="F86" s="6">
        <f t="shared" si="8"/>
        <v>0</v>
      </c>
      <c r="G86" s="6">
        <f t="shared" si="8"/>
        <v>0</v>
      </c>
      <c r="H86" s="6">
        <f t="shared" si="8"/>
        <v>0</v>
      </c>
      <c r="I86" s="6">
        <f t="shared" si="8"/>
        <v>0</v>
      </c>
      <c r="J86" s="6">
        <f t="shared" si="8"/>
        <v>0</v>
      </c>
    </row>
    <row r="87" spans="1:10" s="7" customFormat="1" ht="15.75">
      <c r="A87" s="22" t="s">
        <v>106</v>
      </c>
      <c r="B87" s="6">
        <f t="shared" ref="B87:J87" si="9">B7+B13+B26+B36+B39+B57+B72+B82+B86</f>
        <v>1770820.0919999999</v>
      </c>
      <c r="C87" s="6">
        <f t="shared" si="9"/>
        <v>559323</v>
      </c>
      <c r="D87" s="6">
        <f t="shared" si="9"/>
        <v>2749180.7880000002</v>
      </c>
      <c r="E87" s="6">
        <f t="shared" si="9"/>
        <v>252872.00400000002</v>
      </c>
      <c r="F87" s="6">
        <f t="shared" si="9"/>
        <v>24362.988000000001</v>
      </c>
      <c r="G87" s="6">
        <f t="shared" si="9"/>
        <v>135130.01999999999</v>
      </c>
      <c r="H87" s="6">
        <f t="shared" si="9"/>
        <v>48774.023999999998</v>
      </c>
      <c r="I87" s="6">
        <f t="shared" si="9"/>
        <v>27447.000000000004</v>
      </c>
      <c r="J87" s="6">
        <f t="shared" si="9"/>
        <v>4013.0159999999996</v>
      </c>
    </row>
    <row r="89" spans="1:10">
      <c r="C89" s="11"/>
    </row>
  </sheetData>
  <mergeCells count="6">
    <mergeCell ref="A2:J2"/>
    <mergeCell ref="A3:A4"/>
    <mergeCell ref="B3:B4"/>
    <mergeCell ref="C3:C4"/>
    <mergeCell ref="D3:D4"/>
    <mergeCell ref="E3:J3"/>
  </mergeCells>
  <pageMargins left="0.43" right="0.17" top="0.35433070866141736" bottom="0.27559055118110237" header="0.31496062992125984" footer="0.31496062992125984"/>
  <pageSetup paperSize="9"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="80" zoomScaleNormal="80" workbookViewId="0">
      <pane xSplit="1" ySplit="4" topLeftCell="B5" activePane="bottomRight" state="frozenSplit"/>
      <selection activeCell="G1" sqref="G1"/>
      <selection pane="topRight" activeCell="G1" sqref="G1"/>
      <selection pane="bottomLeft" activeCell="G1" sqref="G1"/>
      <selection pane="bottomRight" activeCell="E90" sqref="E90"/>
    </sheetView>
  </sheetViews>
  <sheetFormatPr defaultRowHeight="15"/>
  <cols>
    <col min="1" max="1" width="70.140625" style="23" customWidth="1"/>
    <col min="2" max="10" width="22.42578125" customWidth="1"/>
  </cols>
  <sheetData>
    <row r="1" spans="1:10" ht="15.75">
      <c r="J1" s="1" t="s">
        <v>137</v>
      </c>
    </row>
    <row r="2" spans="1:10" ht="30" customHeight="1">
      <c r="A2" s="37" t="s">
        <v>108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>
      <c r="A3" s="40" t="s">
        <v>0</v>
      </c>
      <c r="B3" s="41" t="s">
        <v>86</v>
      </c>
      <c r="C3" s="41" t="s">
        <v>87</v>
      </c>
      <c r="D3" s="41" t="s">
        <v>88</v>
      </c>
      <c r="E3" s="42" t="s">
        <v>89</v>
      </c>
      <c r="F3" s="42"/>
      <c r="G3" s="42"/>
      <c r="H3" s="42"/>
      <c r="I3" s="42"/>
      <c r="J3" s="42"/>
    </row>
    <row r="4" spans="1:10" s="4" customFormat="1" ht="42.75">
      <c r="A4" s="40"/>
      <c r="B4" s="41"/>
      <c r="C4" s="41"/>
      <c r="D4" s="41"/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</row>
    <row r="5" spans="1:10" ht="31.5">
      <c r="A5" s="14" t="s">
        <v>7</v>
      </c>
      <c r="B5" s="5">
        <v>5775.6904295901741</v>
      </c>
      <c r="C5" s="5">
        <v>0</v>
      </c>
      <c r="D5" s="5">
        <v>15678.624260230597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</row>
    <row r="6" spans="1:10" ht="15.75">
      <c r="A6" s="14" t="s">
        <v>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</row>
    <row r="7" spans="1:10" s="7" customFormat="1" ht="15.75">
      <c r="A7" s="8" t="s">
        <v>9</v>
      </c>
      <c r="B7" s="6">
        <f>SUM(B5:B6)</f>
        <v>5775.6904295901741</v>
      </c>
      <c r="C7" s="6">
        <f t="shared" ref="C7:J7" si="0">SUM(C5:C6)</f>
        <v>0</v>
      </c>
      <c r="D7" s="6">
        <f t="shared" si="0"/>
        <v>15678.624260230597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</row>
    <row r="8" spans="1:10" ht="15.75">
      <c r="A8" s="14" t="s">
        <v>10</v>
      </c>
      <c r="B8" s="5">
        <v>769.00269365300778</v>
      </c>
      <c r="C8" s="5">
        <v>12598.524690634216</v>
      </c>
      <c r="D8" s="5">
        <v>28070.53963696181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2.0468517508684294</v>
      </c>
    </row>
    <row r="9" spans="1:10" ht="31.5">
      <c r="A9" s="14" t="s">
        <v>11</v>
      </c>
      <c r="B9" s="5">
        <v>0</v>
      </c>
      <c r="C9" s="5">
        <v>0</v>
      </c>
      <c r="D9" s="5">
        <v>32723.445982146353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1:10" ht="31.5">
      <c r="A10" s="14" t="s">
        <v>12</v>
      </c>
      <c r="B10" s="5">
        <v>0</v>
      </c>
      <c r="C10" s="5">
        <v>13196.401505852045</v>
      </c>
      <c r="D10" s="5">
        <v>1704.5293770910619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.75">
      <c r="A11" s="14" t="s">
        <v>13</v>
      </c>
      <c r="B11" s="5">
        <v>0</v>
      </c>
      <c r="C11" s="5">
        <v>1746.3223890186978</v>
      </c>
      <c r="D11" s="5">
        <v>1231.6626273585157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ht="15.75">
      <c r="A12" s="14" t="s">
        <v>14</v>
      </c>
      <c r="B12" s="5">
        <v>367.80849308755762</v>
      </c>
      <c r="C12" s="5">
        <v>4802.0501658986177</v>
      </c>
      <c r="D12" s="5">
        <v>22037.662119815668</v>
      </c>
      <c r="E12" s="5">
        <v>0</v>
      </c>
      <c r="F12" s="5">
        <v>16.166788018433181</v>
      </c>
      <c r="G12" s="5">
        <v>144.21287096774194</v>
      </c>
      <c r="H12" s="5">
        <v>52.22146082949309</v>
      </c>
      <c r="I12" s="5">
        <v>30.071428571428573</v>
      </c>
      <c r="J12" s="5">
        <v>0</v>
      </c>
    </row>
    <row r="13" spans="1:10" s="7" customFormat="1" ht="15.75">
      <c r="A13" s="8" t="s">
        <v>15</v>
      </c>
      <c r="B13" s="6">
        <f>SUM(B8:B12)</f>
        <v>1136.8111867405655</v>
      </c>
      <c r="C13" s="6">
        <f t="shared" ref="C13:J13" si="1">SUM(C8:C12)</f>
        <v>32343.298751403574</v>
      </c>
      <c r="D13" s="6">
        <f t="shared" si="1"/>
        <v>85767.839743373406</v>
      </c>
      <c r="E13" s="6">
        <f t="shared" si="1"/>
        <v>0</v>
      </c>
      <c r="F13" s="6">
        <f t="shared" si="1"/>
        <v>16.166788018433181</v>
      </c>
      <c r="G13" s="6">
        <f t="shared" si="1"/>
        <v>144.21287096774194</v>
      </c>
      <c r="H13" s="6">
        <f t="shared" si="1"/>
        <v>52.22146082949309</v>
      </c>
      <c r="I13" s="6">
        <f t="shared" si="1"/>
        <v>30.071428571428573</v>
      </c>
      <c r="J13" s="6">
        <f t="shared" si="1"/>
        <v>2.0468517508684294</v>
      </c>
    </row>
    <row r="14" spans="1:10" ht="15.75">
      <c r="A14" s="15" t="s">
        <v>16</v>
      </c>
      <c r="B14" s="5">
        <v>3538.3583815028901</v>
      </c>
      <c r="C14" s="5">
        <v>843.85059884393058</v>
      </c>
      <c r="D14" s="5">
        <v>3633.7428383815027</v>
      </c>
      <c r="E14" s="5">
        <v>516.5747902890173</v>
      </c>
      <c r="F14" s="5">
        <v>21.131098265895954</v>
      </c>
      <c r="G14" s="5">
        <v>263.91861271676299</v>
      </c>
      <c r="H14" s="5">
        <v>94.869826589595377</v>
      </c>
      <c r="I14" s="5">
        <v>52.277456647398843</v>
      </c>
      <c r="J14" s="5">
        <v>10.382412947976878</v>
      </c>
    </row>
    <row r="15" spans="1:10" ht="15.75">
      <c r="A15" s="15" t="s">
        <v>17</v>
      </c>
      <c r="B15" s="5">
        <v>33693.768637770896</v>
      </c>
      <c r="C15" s="5">
        <v>14891.942012383901</v>
      </c>
      <c r="D15" s="5">
        <v>77099.698142414854</v>
      </c>
      <c r="E15" s="5">
        <v>7310.3111695906418</v>
      </c>
      <c r="F15" s="5">
        <v>705.40763673890604</v>
      </c>
      <c r="G15" s="5">
        <v>3578.2887616099069</v>
      </c>
      <c r="H15" s="5">
        <v>1267.6265669074646</v>
      </c>
      <c r="I15" s="5">
        <v>648.13396284829719</v>
      </c>
      <c r="J15" s="5">
        <v>90.43687650498795</v>
      </c>
    </row>
    <row r="16" spans="1:10" ht="15.75">
      <c r="A16" s="15" t="s">
        <v>18</v>
      </c>
      <c r="B16" s="5">
        <v>1324.7970683272199</v>
      </c>
      <c r="C16" s="5">
        <v>287.28644681395542</v>
      </c>
      <c r="D16" s="5">
        <v>942.79570758338298</v>
      </c>
      <c r="E16" s="5">
        <v>159.68331553356649</v>
      </c>
      <c r="F16" s="5">
        <v>42.809391111490228</v>
      </c>
      <c r="G16" s="5">
        <v>85.260087008444927</v>
      </c>
      <c r="H16" s="5">
        <v>31.25492689584577</v>
      </c>
      <c r="I16" s="5">
        <v>18.892860189371319</v>
      </c>
      <c r="J16" s="5">
        <v>9.5990800989507807</v>
      </c>
    </row>
    <row r="17" spans="1:10" ht="31.5">
      <c r="A17" s="14" t="s">
        <v>19</v>
      </c>
      <c r="B17" s="5">
        <v>19772.322853450067</v>
      </c>
      <c r="C17" s="5">
        <v>818.08786753474465</v>
      </c>
      <c r="D17" s="5">
        <v>3681.3880411302689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15.75">
      <c r="A18" s="14" t="s">
        <v>20</v>
      </c>
      <c r="B18" s="5">
        <v>18945.649989003407</v>
      </c>
      <c r="C18" s="5">
        <v>11057.662546208285</v>
      </c>
      <c r="D18" s="5">
        <v>381.22981998728613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ht="15.75">
      <c r="A19" s="24" t="s">
        <v>96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15.75">
      <c r="A20" s="14" t="s">
        <v>21</v>
      </c>
      <c r="B20" s="5">
        <v>49.085173881736921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ht="15.75">
      <c r="A21" s="24" t="s">
        <v>97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ht="15.75">
      <c r="A22" s="24" t="s">
        <v>98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ht="15.75">
      <c r="A23" s="24" t="s">
        <v>99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ht="15.75">
      <c r="A24" s="14" t="s">
        <v>22</v>
      </c>
      <c r="B24" s="5">
        <v>0</v>
      </c>
      <c r="C24" s="5">
        <v>0</v>
      </c>
      <c r="D24" s="5">
        <v>23.126847615436841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15.75">
      <c r="A25" s="21" t="s">
        <v>100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7" customFormat="1" ht="15.75">
      <c r="A26" s="8" t="s">
        <v>23</v>
      </c>
      <c r="B26" s="6">
        <f>SUM(B14:B24)</f>
        <v>77323.982103936229</v>
      </c>
      <c r="C26" s="6">
        <f t="shared" ref="C26:J26" si="2">SUM(C14:C24)</f>
        <v>27898.829471784815</v>
      </c>
      <c r="D26" s="6">
        <f t="shared" si="2"/>
        <v>85761.98139711273</v>
      </c>
      <c r="E26" s="6">
        <f t="shared" si="2"/>
        <v>7986.5692754132251</v>
      </c>
      <c r="F26" s="6">
        <f t="shared" si="2"/>
        <v>769.34812611629218</v>
      </c>
      <c r="G26" s="6">
        <f t="shared" si="2"/>
        <v>3927.4674613351149</v>
      </c>
      <c r="H26" s="6">
        <f t="shared" si="2"/>
        <v>1393.7513203929057</v>
      </c>
      <c r="I26" s="6">
        <f t="shared" si="2"/>
        <v>719.30427968506729</v>
      </c>
      <c r="J26" s="6">
        <f t="shared" si="2"/>
        <v>110.4183695519156</v>
      </c>
    </row>
    <row r="27" spans="1:10" ht="15.75">
      <c r="A27" s="15" t="s">
        <v>24</v>
      </c>
      <c r="B27" s="5">
        <v>18598.573469252078</v>
      </c>
      <c r="C27" s="5">
        <v>5984.1274238227143</v>
      </c>
      <c r="D27" s="5">
        <v>32100.526191689747</v>
      </c>
      <c r="E27" s="5">
        <v>2885.1827634349029</v>
      </c>
      <c r="F27" s="5">
        <v>524.03816509695287</v>
      </c>
      <c r="G27" s="5">
        <v>1449.985103601108</v>
      </c>
      <c r="H27" s="5">
        <v>532.90353905817176</v>
      </c>
      <c r="I27" s="5">
        <v>327.03773518005539</v>
      </c>
      <c r="J27" s="5">
        <v>111.30181495844876</v>
      </c>
    </row>
    <row r="28" spans="1:10" ht="15.75">
      <c r="A28" s="15" t="s">
        <v>25</v>
      </c>
      <c r="B28" s="5">
        <v>27254.22891760711</v>
      </c>
      <c r="C28" s="5">
        <v>10350.621784080697</v>
      </c>
      <c r="D28" s="5">
        <v>41419.514531109562</v>
      </c>
      <c r="E28" s="5">
        <v>5151.088292819335</v>
      </c>
      <c r="F28" s="5">
        <v>50.231890941775696</v>
      </c>
      <c r="G28" s="5">
        <v>2429.7941675821435</v>
      </c>
      <c r="H28" s="5">
        <v>881.68969579546592</v>
      </c>
      <c r="I28" s="5">
        <v>509.45491620892841</v>
      </c>
      <c r="J28" s="5">
        <v>105.83462259063218</v>
      </c>
    </row>
    <row r="29" spans="1:10" ht="15.75">
      <c r="A29" s="14" t="s">
        <v>26</v>
      </c>
      <c r="B29" s="5">
        <v>22859.2845791453</v>
      </c>
      <c r="C29" s="5">
        <v>3994.189388717949</v>
      </c>
      <c r="D29" s="5">
        <v>31160.595853333336</v>
      </c>
      <c r="E29" s="5">
        <v>0</v>
      </c>
      <c r="F29" s="5">
        <v>584.45112923076931</v>
      </c>
      <c r="G29" s="5">
        <v>2403.4635405128206</v>
      </c>
      <c r="H29" s="5">
        <v>872.13239316239321</v>
      </c>
      <c r="I29" s="5">
        <v>503.44160581196581</v>
      </c>
      <c r="J29" s="5">
        <v>0</v>
      </c>
    </row>
    <row r="30" spans="1:10" ht="15.75">
      <c r="A30" s="15" t="s">
        <v>27</v>
      </c>
      <c r="B30" s="5">
        <v>13824.569915910964</v>
      </c>
      <c r="C30" s="5">
        <v>6336.9037988458367</v>
      </c>
      <c r="D30" s="5">
        <v>36661.78331079967</v>
      </c>
      <c r="E30" s="5">
        <v>2006.5784765045341</v>
      </c>
      <c r="F30" s="5">
        <v>72.526793075020606</v>
      </c>
      <c r="G30" s="5">
        <v>1456.3380049464138</v>
      </c>
      <c r="H30" s="5">
        <v>538.63618466611706</v>
      </c>
      <c r="I30" s="5">
        <v>338.46223577906022</v>
      </c>
      <c r="J30" s="5">
        <v>52.219291014014836</v>
      </c>
    </row>
    <row r="31" spans="1:10" ht="15.75">
      <c r="A31" s="15" t="s">
        <v>28</v>
      </c>
      <c r="B31" s="5">
        <v>381.73035143769971</v>
      </c>
      <c r="C31" s="5">
        <v>121.66175079872205</v>
      </c>
      <c r="D31" s="5">
        <v>504.57747220447283</v>
      </c>
      <c r="E31" s="5">
        <v>40.894650479233228</v>
      </c>
      <c r="F31" s="5">
        <v>5.5617431309904157</v>
      </c>
      <c r="G31" s="5">
        <v>25.865896485623001</v>
      </c>
      <c r="H31" s="5">
        <v>9.4670108626198086</v>
      </c>
      <c r="I31" s="5">
        <v>5.7047923322683705</v>
      </c>
      <c r="J31" s="5">
        <v>1.1654952076677316</v>
      </c>
    </row>
    <row r="32" spans="1:10" ht="15.75">
      <c r="A32" s="15" t="s">
        <v>29</v>
      </c>
      <c r="B32" s="5">
        <v>320.70754547381813</v>
      </c>
      <c r="C32" s="5">
        <v>156.45537417850329</v>
      </c>
      <c r="D32" s="5">
        <v>935.47265380538477</v>
      </c>
      <c r="E32" s="5">
        <v>46.936612253550983</v>
      </c>
      <c r="F32" s="5">
        <v>1.0951876192495229</v>
      </c>
      <c r="G32" s="5">
        <v>33.611933856264571</v>
      </c>
      <c r="H32" s="5">
        <v>12.203519185923255</v>
      </c>
      <c r="I32" s="5">
        <v>7.0664634301462792</v>
      </c>
      <c r="J32" s="5">
        <v>0.54759380962476145</v>
      </c>
    </row>
    <row r="33" spans="1:10" ht="15.75">
      <c r="A33" s="15" t="s">
        <v>30</v>
      </c>
      <c r="B33" s="5">
        <v>19576.738069414318</v>
      </c>
      <c r="C33" s="5">
        <v>7519.7409219088941</v>
      </c>
      <c r="D33" s="5">
        <v>27960.761800433836</v>
      </c>
      <c r="E33" s="5">
        <v>2190.4969468546637</v>
      </c>
      <c r="F33" s="5">
        <v>107.42888828633406</v>
      </c>
      <c r="G33" s="5">
        <v>1532.2708785249458</v>
      </c>
      <c r="H33" s="5">
        <v>547.86740780911066</v>
      </c>
      <c r="I33" s="5">
        <v>293.94990780911064</v>
      </c>
      <c r="J33" s="5">
        <v>23.43817787418655</v>
      </c>
    </row>
    <row r="34" spans="1:10" ht="15.75">
      <c r="A34" s="15" t="s">
        <v>31</v>
      </c>
      <c r="B34" s="5">
        <v>15434.190097851113</v>
      </c>
      <c r="C34" s="5">
        <v>6322.9773465080589</v>
      </c>
      <c r="D34" s="5">
        <v>23705.125026861089</v>
      </c>
      <c r="E34" s="5">
        <v>1479.2559612432849</v>
      </c>
      <c r="F34" s="5">
        <v>227.9057118188795</v>
      </c>
      <c r="G34" s="5">
        <v>1228.1293169608596</v>
      </c>
      <c r="H34" s="5">
        <v>454.09823484267076</v>
      </c>
      <c r="I34" s="5">
        <v>286.39150038372986</v>
      </c>
      <c r="J34" s="5">
        <v>10.320414428242518</v>
      </c>
    </row>
    <row r="35" spans="1:10" ht="15.75">
      <c r="A35" s="9" t="s">
        <v>32</v>
      </c>
      <c r="B35" s="5">
        <v>0</v>
      </c>
      <c r="C35" s="5">
        <v>0</v>
      </c>
      <c r="D35" s="5">
        <v>1881.5966959607858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7" customFormat="1" ht="15.75">
      <c r="A36" s="10" t="s">
        <v>33</v>
      </c>
      <c r="B36" s="6">
        <f>SUM(B27:B35)</f>
        <v>118250.0229460924</v>
      </c>
      <c r="C36" s="6">
        <f t="shared" ref="C36:J36" si="3">SUM(C27:C35)</f>
        <v>40786.677788861372</v>
      </c>
      <c r="D36" s="6">
        <f t="shared" si="3"/>
        <v>196329.95353619786</v>
      </c>
      <c r="E36" s="6">
        <f t="shared" si="3"/>
        <v>13800.433703589504</v>
      </c>
      <c r="F36" s="6">
        <f t="shared" si="3"/>
        <v>1573.239509199972</v>
      </c>
      <c r="G36" s="6">
        <f t="shared" si="3"/>
        <v>10559.45884247018</v>
      </c>
      <c r="H36" s="6">
        <f t="shared" si="3"/>
        <v>3848.9979853824725</v>
      </c>
      <c r="I36" s="6">
        <f t="shared" si="3"/>
        <v>2271.5091569352653</v>
      </c>
      <c r="J36" s="6">
        <f t="shared" si="3"/>
        <v>304.82740988281739</v>
      </c>
    </row>
    <row r="37" spans="1:10" ht="15.75">
      <c r="A37" s="14" t="s">
        <v>34</v>
      </c>
      <c r="B37" s="5">
        <v>28051.275990894337</v>
      </c>
      <c r="C37" s="5">
        <v>4532.4480172528347</v>
      </c>
      <c r="D37" s="5">
        <v>31593.538812952698</v>
      </c>
      <c r="E37" s="5">
        <v>0</v>
      </c>
      <c r="F37" s="5">
        <v>497.81664458507151</v>
      </c>
      <c r="G37" s="5">
        <v>3434.3732990164576</v>
      </c>
      <c r="H37" s="5">
        <v>1232.9928553659147</v>
      </c>
      <c r="I37" s="5">
        <v>675.89059093136984</v>
      </c>
      <c r="J37" s="5">
        <v>0</v>
      </c>
    </row>
    <row r="38" spans="1:10" ht="15.75">
      <c r="A38" s="15" t="s">
        <v>35</v>
      </c>
      <c r="B38" s="5">
        <v>217.22765561679995</v>
      </c>
      <c r="C38" s="5">
        <v>80.695598167844111</v>
      </c>
      <c r="D38" s="5">
        <v>331.52437171027094</v>
      </c>
      <c r="E38" s="5">
        <v>26.865416660197191</v>
      </c>
      <c r="F38" s="5">
        <v>3.2962167533576592</v>
      </c>
      <c r="G38" s="5">
        <v>19.567624252775406</v>
      </c>
      <c r="H38" s="5">
        <v>7.0994928965142465</v>
      </c>
      <c r="I38" s="5">
        <v>4.0788317677198975</v>
      </c>
      <c r="J38" s="5">
        <v>0.46300753047123672</v>
      </c>
    </row>
    <row r="39" spans="1:10" s="7" customFormat="1" ht="15.75">
      <c r="A39" s="16" t="s">
        <v>36</v>
      </c>
      <c r="B39" s="6">
        <f>SUM(B37:B38)</f>
        <v>28268.503646511137</v>
      </c>
      <c r="C39" s="6">
        <f t="shared" ref="C39:J39" si="4">SUM(C37:C38)</f>
        <v>4613.1436154206785</v>
      </c>
      <c r="D39" s="6">
        <f t="shared" si="4"/>
        <v>31925.063184662969</v>
      </c>
      <c r="E39" s="6">
        <f t="shared" si="4"/>
        <v>26.865416660197191</v>
      </c>
      <c r="F39" s="6">
        <f t="shared" si="4"/>
        <v>501.11286133842918</v>
      </c>
      <c r="G39" s="6">
        <f t="shared" si="4"/>
        <v>3453.9409232692328</v>
      </c>
      <c r="H39" s="6">
        <f t="shared" si="4"/>
        <v>1240.0923482624289</v>
      </c>
      <c r="I39" s="6">
        <f t="shared" si="4"/>
        <v>679.96942269908971</v>
      </c>
      <c r="J39" s="6">
        <f t="shared" si="4"/>
        <v>0.46300753047123672</v>
      </c>
    </row>
    <row r="40" spans="1:10" ht="15.75">
      <c r="A40" s="14" t="s">
        <v>37</v>
      </c>
      <c r="B40" s="5">
        <v>22017.036533362101</v>
      </c>
      <c r="C40" s="5">
        <v>4568.8629375910241</v>
      </c>
      <c r="D40" s="5">
        <v>74859.223644910729</v>
      </c>
      <c r="E40" s="5">
        <v>19401.460907869896</v>
      </c>
      <c r="F40" s="5">
        <v>0</v>
      </c>
      <c r="G40" s="5">
        <v>0</v>
      </c>
      <c r="H40" s="5">
        <v>0</v>
      </c>
      <c r="I40" s="5">
        <v>0</v>
      </c>
      <c r="J40" s="5">
        <v>176.31359226495496</v>
      </c>
    </row>
    <row r="41" spans="1:10" ht="31.5">
      <c r="A41" s="14" t="s">
        <v>38</v>
      </c>
      <c r="B41" s="5">
        <v>37270.804283360907</v>
      </c>
      <c r="C41" s="5">
        <v>6500.0473584427464</v>
      </c>
      <c r="D41" s="5">
        <v>50426.666760181637</v>
      </c>
      <c r="E41" s="5">
        <v>0</v>
      </c>
      <c r="F41" s="5">
        <v>733.95439825407436</v>
      </c>
      <c r="G41" s="5">
        <v>4481.0325494737581</v>
      </c>
      <c r="H41" s="5">
        <v>1616.5050512161638</v>
      </c>
      <c r="I41" s="5">
        <v>907.08431123939602</v>
      </c>
      <c r="J41" s="5">
        <v>0</v>
      </c>
    </row>
    <row r="42" spans="1:10" ht="15.75">
      <c r="A42" s="15" t="s">
        <v>39</v>
      </c>
      <c r="B42" s="5">
        <v>693.84983883580776</v>
      </c>
      <c r="C42" s="5">
        <v>153.85681834484785</v>
      </c>
      <c r="D42" s="5">
        <v>684.13791056886669</v>
      </c>
      <c r="E42" s="5">
        <v>82.713469822137284</v>
      </c>
      <c r="F42" s="5">
        <v>41.103748346317801</v>
      </c>
      <c r="G42" s="5">
        <v>44.587407790680587</v>
      </c>
      <c r="H42" s="5">
        <v>16.163231633103042</v>
      </c>
      <c r="I42" s="5">
        <v>9.2833749816257534</v>
      </c>
      <c r="J42" s="5">
        <v>2.0922041452300455</v>
      </c>
    </row>
    <row r="43" spans="1:10" ht="15.75">
      <c r="A43" s="15" t="s">
        <v>40</v>
      </c>
      <c r="B43" s="5">
        <v>30610.18076816031</v>
      </c>
      <c r="C43" s="5">
        <v>18895.673631505702</v>
      </c>
      <c r="D43" s="5">
        <v>48881.58524464236</v>
      </c>
      <c r="E43" s="5">
        <v>4341.7622760924014</v>
      </c>
      <c r="F43" s="5">
        <v>626.22951349846926</v>
      </c>
      <c r="G43" s="5">
        <v>2946.3721124408571</v>
      </c>
      <c r="H43" s="5">
        <v>1063.8095301976064</v>
      </c>
      <c r="I43" s="5">
        <v>599.97471249652097</v>
      </c>
      <c r="J43" s="5">
        <v>93.350403562482597</v>
      </c>
    </row>
    <row r="44" spans="1:10" ht="15.75">
      <c r="A44" s="15" t="s">
        <v>41</v>
      </c>
      <c r="B44" s="5">
        <v>89979.876461810738</v>
      </c>
      <c r="C44" s="5">
        <v>20944.126489225109</v>
      </c>
      <c r="D44" s="5">
        <v>102054.43794565708</v>
      </c>
      <c r="E44" s="5">
        <v>16323.496894194401</v>
      </c>
      <c r="F44" s="5">
        <v>852.85086858451609</v>
      </c>
      <c r="G44" s="5">
        <v>6934.1008252073434</v>
      </c>
      <c r="H44" s="5">
        <v>2475.0525731339139</v>
      </c>
      <c r="I44" s="5">
        <v>1315.1766845958985</v>
      </c>
      <c r="J44" s="5">
        <v>190.31242114029914</v>
      </c>
    </row>
    <row r="45" spans="1:10" ht="15.75">
      <c r="A45" s="15" t="s">
        <v>42</v>
      </c>
      <c r="B45" s="5">
        <v>15657.135349382106</v>
      </c>
      <c r="C45" s="5">
        <v>4238.0260445872473</v>
      </c>
      <c r="D45" s="5">
        <v>28195.308699950569</v>
      </c>
      <c r="E45" s="5">
        <v>2165.6410223430553</v>
      </c>
      <c r="F45" s="5">
        <v>54.361987147800299</v>
      </c>
      <c r="G45" s="5">
        <v>1197.2896193771626</v>
      </c>
      <c r="H45" s="5">
        <v>435.77894799802277</v>
      </c>
      <c r="I45" s="5">
        <v>255.23615916955018</v>
      </c>
      <c r="J45" s="5">
        <v>50.827132081067717</v>
      </c>
    </row>
    <row r="46" spans="1:10" ht="15.75">
      <c r="A46" s="15" t="s">
        <v>43</v>
      </c>
      <c r="B46" s="5">
        <v>78078.039752352226</v>
      </c>
      <c r="C46" s="5">
        <v>22485.881265893848</v>
      </c>
      <c r="D46" s="5">
        <v>81964.622127150797</v>
      </c>
      <c r="E46" s="5">
        <v>10801.936060716327</v>
      </c>
      <c r="F46" s="5">
        <v>1555.0754913967874</v>
      </c>
      <c r="G46" s="5">
        <v>6986.9233248427508</v>
      </c>
      <c r="H46" s="5">
        <v>2492.4786207828661</v>
      </c>
      <c r="I46" s="5">
        <v>1322.5341150907107</v>
      </c>
      <c r="J46" s="5">
        <v>136.25045485262774</v>
      </c>
    </row>
    <row r="47" spans="1:10" ht="31.5">
      <c r="A47" s="9" t="s">
        <v>44</v>
      </c>
      <c r="B47" s="5">
        <v>2917.3035971684253</v>
      </c>
      <c r="C47" s="5">
        <v>662.48375477494312</v>
      </c>
      <c r="D47" s="5">
        <v>4622.7936679577933</v>
      </c>
      <c r="E47" s="5">
        <v>0</v>
      </c>
      <c r="F47" s="5">
        <v>5.5648457326031791</v>
      </c>
      <c r="G47" s="5">
        <v>167.74034993989582</v>
      </c>
      <c r="H47" s="5">
        <v>62.803258982235874</v>
      </c>
      <c r="I47" s="5">
        <v>41.604376652864964</v>
      </c>
      <c r="J47" s="5">
        <v>0</v>
      </c>
    </row>
    <row r="48" spans="1:10" ht="31.5">
      <c r="A48" s="9" t="s">
        <v>45</v>
      </c>
      <c r="B48" s="5">
        <v>100229.59267587753</v>
      </c>
      <c r="C48" s="5">
        <v>19049.750216916334</v>
      </c>
      <c r="D48" s="5">
        <v>62208.146220090464</v>
      </c>
      <c r="E48" s="5">
        <v>17867.276510576015</v>
      </c>
      <c r="F48" s="5">
        <v>113.33057368824781</v>
      </c>
      <c r="G48" s="5">
        <v>8927.8582780711895</v>
      </c>
      <c r="H48" s="5">
        <v>3211.481626881332</v>
      </c>
      <c r="I48" s="5">
        <v>1776.8954449156654</v>
      </c>
      <c r="J48" s="5">
        <v>179.24868120299425</v>
      </c>
    </row>
    <row r="49" spans="1:10" ht="15.75">
      <c r="A49" s="14" t="s">
        <v>46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ht="15.75">
      <c r="A50" s="9" t="s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ht="31.5">
      <c r="A51" s="9" t="s">
        <v>48</v>
      </c>
      <c r="B51" s="5">
        <v>941.34173616559247</v>
      </c>
      <c r="C51" s="5">
        <v>879.76203586274437</v>
      </c>
      <c r="D51" s="5">
        <v>101.17155201907569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ht="15.75">
      <c r="A52" s="14" t="s">
        <v>49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ht="15.75">
      <c r="A53" s="14" t="s">
        <v>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5.75">
      <c r="A54" s="14" t="s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5.75">
      <c r="A55" s="14" t="s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ht="15.75">
      <c r="A56" s="14" t="s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7" customFormat="1" ht="15.75">
      <c r="A57" s="8" t="s">
        <v>54</v>
      </c>
      <c r="B57" s="6">
        <f>SUM(B40:B56)</f>
        <v>378395.16099647572</v>
      </c>
      <c r="C57" s="6">
        <f t="shared" ref="C57:J57" si="5">SUM(C40:C56)</f>
        <v>98378.470553144551</v>
      </c>
      <c r="D57" s="6">
        <f t="shared" si="5"/>
        <v>453998.09377312928</v>
      </c>
      <c r="E57" s="6">
        <f t="shared" si="5"/>
        <v>70984.28714161423</v>
      </c>
      <c r="F57" s="6">
        <f t="shared" si="5"/>
        <v>3982.4714266488168</v>
      </c>
      <c r="G57" s="6">
        <f t="shared" si="5"/>
        <v>31685.904467143642</v>
      </c>
      <c r="H57" s="6">
        <f t="shared" si="5"/>
        <v>11374.072840825243</v>
      </c>
      <c r="I57" s="6">
        <f t="shared" si="5"/>
        <v>6227.7891791422317</v>
      </c>
      <c r="J57" s="6">
        <f t="shared" si="5"/>
        <v>828.39488924965644</v>
      </c>
    </row>
    <row r="58" spans="1:10" ht="15.75">
      <c r="A58" s="9" t="s">
        <v>55</v>
      </c>
      <c r="B58" s="5">
        <v>643.32279144385029</v>
      </c>
      <c r="C58" s="5">
        <v>0</v>
      </c>
      <c r="D58" s="5">
        <v>856.78739037433149</v>
      </c>
      <c r="E58" s="5">
        <v>0</v>
      </c>
      <c r="F58" s="5">
        <v>0</v>
      </c>
      <c r="G58" s="5">
        <v>65.679882352941178</v>
      </c>
      <c r="H58" s="5">
        <v>26.383090909090907</v>
      </c>
      <c r="I58" s="5">
        <v>21.955283422459893</v>
      </c>
      <c r="J58" s="5">
        <v>0</v>
      </c>
    </row>
    <row r="59" spans="1:10" ht="15.75">
      <c r="A59" s="9" t="s">
        <v>56</v>
      </c>
      <c r="B59" s="5">
        <v>4910.1987773741566</v>
      </c>
      <c r="C59" s="5">
        <v>41.974075765438506</v>
      </c>
      <c r="D59" s="5">
        <v>2441.1951219512193</v>
      </c>
      <c r="E59" s="5">
        <v>0</v>
      </c>
      <c r="F59" s="5">
        <v>8.3922968344577065</v>
      </c>
      <c r="G59" s="5">
        <v>164.74210897768552</v>
      </c>
      <c r="H59" s="5">
        <v>67.157262065386604</v>
      </c>
      <c r="I59" s="5">
        <v>58.758669434353912</v>
      </c>
      <c r="J59" s="5">
        <v>0</v>
      </c>
    </row>
    <row r="60" spans="1:10" ht="15.75">
      <c r="A60" s="9" t="s">
        <v>57</v>
      </c>
      <c r="B60" s="5">
        <v>8614.3935656339327</v>
      </c>
      <c r="C60" s="5">
        <v>219.93918932527157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ht="15.75">
      <c r="A61" s="9" t="s">
        <v>58</v>
      </c>
      <c r="B61" s="5">
        <v>20767.827343959547</v>
      </c>
      <c r="C61" s="5">
        <v>562.72371682972403</v>
      </c>
      <c r="D61" s="5">
        <v>20810.025655930523</v>
      </c>
      <c r="E61" s="5">
        <v>654.89172254589425</v>
      </c>
      <c r="F61" s="5">
        <v>430.29005738155439</v>
      </c>
      <c r="G61" s="5">
        <v>694.1852258986479</v>
      </c>
      <c r="H61" s="5">
        <v>245.94822468945807</v>
      </c>
      <c r="I61" s="5">
        <v>126.12923513246126</v>
      </c>
      <c r="J61" s="5">
        <v>0</v>
      </c>
    </row>
    <row r="62" spans="1:10" ht="31.5">
      <c r="A62" s="14" t="s">
        <v>59</v>
      </c>
      <c r="B62" s="5">
        <v>0</v>
      </c>
      <c r="C62" s="5">
        <v>857.76626943363692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ht="15.75">
      <c r="A63" s="14" t="s">
        <v>60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ht="15.75">
      <c r="A64" s="21" t="s">
        <v>101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ht="15.75">
      <c r="A65" s="24" t="s">
        <v>102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ht="15.75">
      <c r="A66" s="24" t="s">
        <v>103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ht="15.75">
      <c r="A67" s="24" t="s">
        <v>104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ht="15.75">
      <c r="A68" s="25" t="s">
        <v>61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ht="15.75">
      <c r="A69" s="21" t="s">
        <v>105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ht="15.75">
      <c r="A70" s="14" t="s">
        <v>62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ht="15.75">
      <c r="A71" s="9" t="s">
        <v>63</v>
      </c>
      <c r="B71" s="5">
        <v>0</v>
      </c>
      <c r="C71" s="5">
        <v>0</v>
      </c>
      <c r="D71" s="5">
        <v>260.22387222374073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7" customFormat="1" ht="15.75">
      <c r="A72" s="10" t="s">
        <v>64</v>
      </c>
      <c r="B72" s="6">
        <f>SUM(B58:B71)</f>
        <v>34935.742478411485</v>
      </c>
      <c r="C72" s="6">
        <f t="shared" ref="C72:J72" si="6">SUM(C58:C71)</f>
        <v>1682.403251354071</v>
      </c>
      <c r="D72" s="6">
        <f t="shared" si="6"/>
        <v>24368.232040479816</v>
      </c>
      <c r="E72" s="6">
        <f t="shared" si="6"/>
        <v>654.89172254589425</v>
      </c>
      <c r="F72" s="6">
        <f t="shared" si="6"/>
        <v>438.68235421601207</v>
      </c>
      <c r="G72" s="6">
        <f t="shared" si="6"/>
        <v>924.60721722927462</v>
      </c>
      <c r="H72" s="6">
        <f t="shared" si="6"/>
        <v>339.48857766393559</v>
      </c>
      <c r="I72" s="6">
        <f t="shared" si="6"/>
        <v>206.84318798927507</v>
      </c>
      <c r="J72" s="6">
        <f t="shared" si="6"/>
        <v>0</v>
      </c>
    </row>
    <row r="73" spans="1:10" ht="15.75">
      <c r="A73" s="15" t="s">
        <v>65</v>
      </c>
      <c r="B73" s="5">
        <v>15032.682134224737</v>
      </c>
      <c r="C73" s="5">
        <v>3625.9320107996914</v>
      </c>
      <c r="D73" s="5">
        <v>44509.993245050136</v>
      </c>
      <c r="E73" s="5">
        <v>1396.5319902288506</v>
      </c>
      <c r="F73" s="5">
        <v>90.038570326562095</v>
      </c>
      <c r="G73" s="5">
        <v>1016.6930264849576</v>
      </c>
      <c r="H73" s="5">
        <v>368.59539727436356</v>
      </c>
      <c r="I73" s="5">
        <v>211.96204937001801</v>
      </c>
      <c r="J73" s="5">
        <v>24.38919773720751</v>
      </c>
    </row>
    <row r="74" spans="1:10" ht="15.75">
      <c r="A74" s="15" t="s">
        <v>66</v>
      </c>
      <c r="B74" s="5">
        <v>7205.6363971265428</v>
      </c>
      <c r="C74" s="5">
        <v>2951.1008288819307</v>
      </c>
      <c r="D74" s="5">
        <v>19610.60047890956</v>
      </c>
      <c r="E74" s="5">
        <v>880.31703812856881</v>
      </c>
      <c r="F74" s="5">
        <v>26.557266531589612</v>
      </c>
      <c r="G74" s="5">
        <v>730.43297108123045</v>
      </c>
      <c r="H74" s="5">
        <v>262.76098729047703</v>
      </c>
      <c r="I74" s="5">
        <v>146.08204089150857</v>
      </c>
      <c r="J74" s="5">
        <v>59.762387179959475</v>
      </c>
    </row>
    <row r="75" spans="1:10" ht="15.75">
      <c r="A75" s="15" t="s">
        <v>67</v>
      </c>
      <c r="B75" s="5">
        <v>128.68352741863578</v>
      </c>
      <c r="C75" s="5">
        <v>70.887204636647354</v>
      </c>
      <c r="D75" s="5">
        <v>366.72843156486852</v>
      </c>
      <c r="E75" s="5">
        <v>20.793485510477041</v>
      </c>
      <c r="F75" s="5">
        <v>0.49621043245653146</v>
      </c>
      <c r="G75" s="5">
        <v>14.838960320998662</v>
      </c>
      <c r="H75" s="5">
        <v>5.3638930004458309</v>
      </c>
      <c r="I75" s="5">
        <v>3.0481497993758362</v>
      </c>
      <c r="J75" s="5">
        <v>0.7088720463664735</v>
      </c>
    </row>
    <row r="76" spans="1:10" ht="15.75">
      <c r="A76" s="15" t="s">
        <v>68</v>
      </c>
      <c r="B76" s="5">
        <v>458.49598538812785</v>
      </c>
      <c r="C76" s="5">
        <v>112.0363488584475</v>
      </c>
      <c r="D76" s="5">
        <v>512.69123835616438</v>
      </c>
      <c r="E76" s="5">
        <v>30.280184474885846</v>
      </c>
      <c r="F76" s="5">
        <v>11.524838356164384</v>
      </c>
      <c r="G76" s="5">
        <v>28.611691324200915</v>
      </c>
      <c r="H76" s="5">
        <v>10.381735159817351</v>
      </c>
      <c r="I76" s="5">
        <v>6.025114155251142</v>
      </c>
      <c r="J76" s="5">
        <v>2.9969844748858447</v>
      </c>
    </row>
    <row r="77" spans="1:10" ht="15.75">
      <c r="A77" s="15" t="s">
        <v>69</v>
      </c>
      <c r="B77" s="5">
        <v>1823.5750592484305</v>
      </c>
      <c r="C77" s="5">
        <v>615.37287402184188</v>
      </c>
      <c r="D77" s="5">
        <v>4285.615285235187</v>
      </c>
      <c r="E77" s="5">
        <v>232.71254725255824</v>
      </c>
      <c r="F77" s="5">
        <v>4.3463754407085728</v>
      </c>
      <c r="G77" s="5">
        <v>148.04841344913578</v>
      </c>
      <c r="H77" s="5">
        <v>53.243099148680017</v>
      </c>
      <c r="I77" s="5">
        <v>29.338034224782866</v>
      </c>
      <c r="J77" s="5">
        <v>5.3416954166308361</v>
      </c>
    </row>
    <row r="78" spans="1:10" ht="15.75">
      <c r="A78" s="15" t="s">
        <v>70</v>
      </c>
      <c r="B78" s="5">
        <v>12399.892667354094</v>
      </c>
      <c r="C78" s="5">
        <v>5572.0700144359662</v>
      </c>
      <c r="D78" s="5">
        <v>37840.411622190142</v>
      </c>
      <c r="E78" s="5">
        <v>1568.0062854196742</v>
      </c>
      <c r="F78" s="5">
        <v>114.5926995256754</v>
      </c>
      <c r="G78" s="5">
        <v>1287.2541715817695</v>
      </c>
      <c r="H78" s="5">
        <v>467.91636997319034</v>
      </c>
      <c r="I78" s="5">
        <v>271.206541967416</v>
      </c>
      <c r="J78" s="5">
        <v>91.674159620540308</v>
      </c>
    </row>
    <row r="79" spans="1:10" ht="15.75">
      <c r="A79" s="15" t="s">
        <v>71</v>
      </c>
      <c r="B79" s="5">
        <v>251.28998442714129</v>
      </c>
      <c r="C79" s="5">
        <v>80.311288097886546</v>
      </c>
      <c r="D79" s="5">
        <v>670.68571301446059</v>
      </c>
      <c r="E79" s="5">
        <v>24.262598442714125</v>
      </c>
      <c r="F79" s="5">
        <v>8.8975795328142375</v>
      </c>
      <c r="G79" s="5">
        <v>21.74749721913237</v>
      </c>
      <c r="H79" s="5">
        <v>7.9044226918798675</v>
      </c>
      <c r="I79" s="5">
        <v>4.5861223581757509</v>
      </c>
      <c r="J79" s="5">
        <v>0.73979532814238036</v>
      </c>
    </row>
    <row r="80" spans="1:10" ht="15.75">
      <c r="A80" s="15" t="s">
        <v>72</v>
      </c>
      <c r="B80" s="5">
        <v>559.3222584269663</v>
      </c>
      <c r="C80" s="5">
        <v>145.95021348314609</v>
      </c>
      <c r="D80" s="5">
        <v>641.45757303370783</v>
      </c>
      <c r="E80" s="5">
        <v>54.353932584269664</v>
      </c>
      <c r="F80" s="5">
        <v>9.7837078651685392</v>
      </c>
      <c r="G80" s="5">
        <v>36.719101123595507</v>
      </c>
      <c r="H80" s="5">
        <v>13.205831460674156</v>
      </c>
      <c r="I80" s="5">
        <v>7.3278764044943818</v>
      </c>
      <c r="J80" s="5">
        <v>2.2949438202247192</v>
      </c>
    </row>
    <row r="81" spans="1:10" ht="15.75">
      <c r="A81" s="15" t="s">
        <v>73</v>
      </c>
      <c r="B81" s="5">
        <v>13651.915904362415</v>
      </c>
      <c r="C81" s="5">
        <v>6810.3480234899325</v>
      </c>
      <c r="D81" s="5">
        <v>42426.29670469799</v>
      </c>
      <c r="E81" s="5">
        <v>3123.6330419463088</v>
      </c>
      <c r="F81" s="5">
        <v>81.378775167785236</v>
      </c>
      <c r="G81" s="5">
        <v>1588.1191275167787</v>
      </c>
      <c r="H81" s="5">
        <v>568.00412248322152</v>
      </c>
      <c r="I81" s="5">
        <v>304.96819295302015</v>
      </c>
      <c r="J81" s="5">
        <v>41.10367953020134</v>
      </c>
    </row>
    <row r="82" spans="1:10" s="7" customFormat="1" ht="15.75">
      <c r="A82" s="10" t="s">
        <v>74</v>
      </c>
      <c r="B82" s="6">
        <f>SUM(B73:B81)</f>
        <v>51511.493917977088</v>
      </c>
      <c r="C82" s="6">
        <f t="shared" ref="C82:J82" si="7">SUM(C73:C81)</f>
        <v>19984.008806705489</v>
      </c>
      <c r="D82" s="6">
        <f t="shared" si="7"/>
        <v>150864.48029205221</v>
      </c>
      <c r="E82" s="6">
        <f t="shared" si="7"/>
        <v>7330.8911039883078</v>
      </c>
      <c r="F82" s="6">
        <f t="shared" si="7"/>
        <v>347.61602317892465</v>
      </c>
      <c r="G82" s="6">
        <f t="shared" si="7"/>
        <v>4872.4649601018</v>
      </c>
      <c r="H82" s="6">
        <f t="shared" si="7"/>
        <v>1757.3758584827497</v>
      </c>
      <c r="I82" s="6">
        <f t="shared" si="7"/>
        <v>984.54412212404281</v>
      </c>
      <c r="J82" s="6">
        <f t="shared" si="7"/>
        <v>229.01171515415888</v>
      </c>
    </row>
    <row r="83" spans="1:10" ht="31.5">
      <c r="A83" s="9" t="s">
        <v>75</v>
      </c>
      <c r="B83" s="5">
        <v>490.85173881736921</v>
      </c>
      <c r="C83" s="5">
        <v>0</v>
      </c>
      <c r="D83" s="5">
        <v>14725.547256003687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ht="31.5">
      <c r="A84" s="14" t="s">
        <v>76</v>
      </c>
      <c r="B84" s="5">
        <v>0</v>
      </c>
      <c r="C84" s="5">
        <v>0</v>
      </c>
      <c r="D84" s="5">
        <v>5782.2878199564439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ht="47.25">
      <c r="A85" s="14" t="s">
        <v>77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7" customFormat="1" ht="15.75">
      <c r="A86" s="8" t="s">
        <v>78</v>
      </c>
      <c r="B86" s="6">
        <f>SUM(B83:B85)</f>
        <v>490.85173881736921</v>
      </c>
      <c r="C86" s="6">
        <f t="shared" ref="C86:J86" si="8">SUM(C83:C85)</f>
        <v>0</v>
      </c>
      <c r="D86" s="6">
        <f t="shared" si="8"/>
        <v>20507.835075960131</v>
      </c>
      <c r="E86" s="6">
        <f t="shared" si="8"/>
        <v>0</v>
      </c>
      <c r="F86" s="6">
        <f t="shared" si="8"/>
        <v>0</v>
      </c>
      <c r="G86" s="6">
        <f t="shared" si="8"/>
        <v>0</v>
      </c>
      <c r="H86" s="6">
        <f t="shared" si="8"/>
        <v>0</v>
      </c>
      <c r="I86" s="6">
        <f t="shared" si="8"/>
        <v>0</v>
      </c>
      <c r="J86" s="6">
        <f t="shared" si="8"/>
        <v>0</v>
      </c>
    </row>
    <row r="87" spans="1:10" s="7" customFormat="1" ht="15.75">
      <c r="A87" s="22" t="s">
        <v>106</v>
      </c>
      <c r="B87" s="6">
        <f t="shared" ref="B87:J87" si="9">B7+B13+B26+B36+B39+B57+B72+B82+B86</f>
        <v>696088.25944455224</v>
      </c>
      <c r="C87" s="6">
        <f t="shared" si="9"/>
        <v>225686.83223867451</v>
      </c>
      <c r="D87" s="6">
        <f t="shared" si="9"/>
        <v>1065202.1033031989</v>
      </c>
      <c r="E87" s="6">
        <f t="shared" si="9"/>
        <v>100783.93836381136</v>
      </c>
      <c r="F87" s="6">
        <f t="shared" si="9"/>
        <v>7628.6370887168796</v>
      </c>
      <c r="G87" s="6">
        <f t="shared" si="9"/>
        <v>55568.056742516987</v>
      </c>
      <c r="H87" s="6">
        <f t="shared" si="9"/>
        <v>20006.000391839229</v>
      </c>
      <c r="I87" s="6">
        <f t="shared" si="9"/>
        <v>11120.030777146399</v>
      </c>
      <c r="J87" s="6">
        <f t="shared" si="9"/>
        <v>1475.162243119888</v>
      </c>
    </row>
    <row r="89" spans="1:10">
      <c r="C89" s="11"/>
    </row>
  </sheetData>
  <mergeCells count="6">
    <mergeCell ref="A2:J2"/>
    <mergeCell ref="A3:A4"/>
    <mergeCell ref="B3:B4"/>
    <mergeCell ref="C3:C4"/>
    <mergeCell ref="D3:D4"/>
    <mergeCell ref="E3:J3"/>
  </mergeCells>
  <pageMargins left="0.70866141732283472" right="0.28000000000000003" top="0.35433070866141736" bottom="0.27559055118110237" header="0.31496062992125984" footer="0.31496062992125984"/>
  <pageSetup paperSize="9" scale="5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80" zoomScaleNormal="80" workbookViewId="0">
      <pane xSplit="1" ySplit="4" topLeftCell="B5" activePane="bottomRight" state="frozenSplit"/>
      <selection activeCell="G1" sqref="G1"/>
      <selection pane="topRight" activeCell="G1" sqref="G1"/>
      <selection pane="bottomLeft" activeCell="G1" sqref="G1"/>
      <selection pane="bottomRight" activeCell="B83" sqref="B83:J85"/>
    </sheetView>
  </sheetViews>
  <sheetFormatPr defaultRowHeight="15"/>
  <cols>
    <col min="1" max="1" width="70.140625" style="23" customWidth="1"/>
    <col min="2" max="10" width="22.42578125" customWidth="1"/>
  </cols>
  <sheetData>
    <row r="1" spans="1:10" ht="15.75">
      <c r="J1" s="1" t="s">
        <v>138</v>
      </c>
    </row>
    <row r="2" spans="1:10" ht="42" customHeight="1">
      <c r="A2" s="37" t="s">
        <v>109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>
      <c r="A3" s="40" t="s">
        <v>0</v>
      </c>
      <c r="B3" s="41" t="s">
        <v>86</v>
      </c>
      <c r="C3" s="41" t="s">
        <v>87</v>
      </c>
      <c r="D3" s="41" t="s">
        <v>88</v>
      </c>
      <c r="E3" s="42" t="s">
        <v>89</v>
      </c>
      <c r="F3" s="42"/>
      <c r="G3" s="42"/>
      <c r="H3" s="42"/>
      <c r="I3" s="42"/>
      <c r="J3" s="42"/>
    </row>
    <row r="4" spans="1:10" s="4" customFormat="1" ht="42.75">
      <c r="A4" s="40"/>
      <c r="B4" s="41"/>
      <c r="C4" s="41"/>
      <c r="D4" s="41"/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</row>
    <row r="5" spans="1:10" ht="31.5">
      <c r="A5" s="14" t="s">
        <v>7</v>
      </c>
      <c r="B5" s="5">
        <v>8344.3135704098258</v>
      </c>
      <c r="C5" s="5">
        <v>0</v>
      </c>
      <c r="D5" s="5">
        <v>22651.3797397694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</row>
    <row r="6" spans="1:10" ht="15.75">
      <c r="A6" s="14" t="s">
        <v>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</row>
    <row r="7" spans="1:10" s="7" customFormat="1" ht="15.75">
      <c r="A7" s="8" t="s">
        <v>9</v>
      </c>
      <c r="B7" s="6">
        <f>SUM(B5:B6)</f>
        <v>8344.3135704098258</v>
      </c>
      <c r="C7" s="6">
        <f t="shared" ref="C7:J7" si="0">SUM(C5:C6)</f>
        <v>0</v>
      </c>
      <c r="D7" s="6">
        <f t="shared" si="0"/>
        <v>22651.3797397694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</row>
    <row r="8" spans="1:10" ht="15.75">
      <c r="A8" s="14" t="s">
        <v>10</v>
      </c>
      <c r="B8" s="5">
        <v>1111.0013063469921</v>
      </c>
      <c r="C8" s="5">
        <v>18201.46730936578</v>
      </c>
      <c r="D8" s="5">
        <v>40554.352363038197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2.9571482491315702</v>
      </c>
    </row>
    <row r="9" spans="1:10" ht="31.5">
      <c r="A9" s="14" t="s">
        <v>11</v>
      </c>
      <c r="B9" s="5">
        <v>0</v>
      </c>
      <c r="C9" s="5">
        <v>0</v>
      </c>
      <c r="D9" s="5">
        <v>47276.546017853638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1:10" ht="31.5">
      <c r="A10" s="14" t="s">
        <v>12</v>
      </c>
      <c r="B10" s="5">
        <v>0</v>
      </c>
      <c r="C10" s="5">
        <v>46803.586494147952</v>
      </c>
      <c r="D10" s="5">
        <v>6045.4426229089377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.75">
      <c r="A11" s="14" t="s">
        <v>13</v>
      </c>
      <c r="B11" s="5">
        <v>0</v>
      </c>
      <c r="C11" s="5">
        <v>6193.669610981302</v>
      </c>
      <c r="D11" s="5">
        <v>4368.329372641484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ht="15.75">
      <c r="A12" s="14" t="s">
        <v>14</v>
      </c>
      <c r="B12" s="5">
        <v>1907.1875069124424</v>
      </c>
      <c r="C12" s="5">
        <v>24899.941834101381</v>
      </c>
      <c r="D12" s="5">
        <v>114271.29788018433</v>
      </c>
      <c r="E12" s="5">
        <v>0</v>
      </c>
      <c r="F12" s="5">
        <v>83.829211981566814</v>
      </c>
      <c r="G12" s="5">
        <v>747.78312903225799</v>
      </c>
      <c r="H12" s="5">
        <v>270.78253917050694</v>
      </c>
      <c r="I12" s="5">
        <v>155.92857142857142</v>
      </c>
      <c r="J12" s="5">
        <v>0</v>
      </c>
    </row>
    <row r="13" spans="1:10" s="7" customFormat="1" ht="15.75">
      <c r="A13" s="8" t="s">
        <v>15</v>
      </c>
      <c r="B13" s="6">
        <f>SUM(B8:B12)</f>
        <v>3018.1888132594345</v>
      </c>
      <c r="C13" s="6">
        <f t="shared" ref="C13:J13" si="1">SUM(C8:C12)</f>
        <v>96098.665248596415</v>
      </c>
      <c r="D13" s="6">
        <f t="shared" si="1"/>
        <v>212515.96825662657</v>
      </c>
      <c r="E13" s="6">
        <f t="shared" si="1"/>
        <v>0</v>
      </c>
      <c r="F13" s="6">
        <f t="shared" si="1"/>
        <v>83.829211981566814</v>
      </c>
      <c r="G13" s="6">
        <f t="shared" si="1"/>
        <v>747.78312903225799</v>
      </c>
      <c r="H13" s="6">
        <f t="shared" si="1"/>
        <v>270.78253917050694</v>
      </c>
      <c r="I13" s="6">
        <f t="shared" si="1"/>
        <v>155.92857142857142</v>
      </c>
      <c r="J13" s="6">
        <f t="shared" si="1"/>
        <v>2.9571482491315702</v>
      </c>
    </row>
    <row r="14" spans="1:10" ht="15.75">
      <c r="A14" s="15" t="s">
        <v>16</v>
      </c>
      <c r="B14" s="5">
        <v>92911.641618497102</v>
      </c>
      <c r="C14" s="5">
        <v>22158.169401156068</v>
      </c>
      <c r="D14" s="5">
        <v>95416.285161618507</v>
      </c>
      <c r="E14" s="5">
        <v>13564.429209710983</v>
      </c>
      <c r="F14" s="5">
        <v>554.86890173410404</v>
      </c>
      <c r="G14" s="5">
        <v>6930.0813872832368</v>
      </c>
      <c r="H14" s="5">
        <v>2491.1301734104045</v>
      </c>
      <c r="I14" s="5">
        <v>1372.7225433526012</v>
      </c>
      <c r="J14" s="5">
        <v>272.62558705202309</v>
      </c>
    </row>
    <row r="15" spans="1:10" ht="15.75">
      <c r="A15" s="15" t="s">
        <v>17</v>
      </c>
      <c r="B15" s="5">
        <v>11014.235362229103</v>
      </c>
      <c r="C15" s="5">
        <v>4868.0619876160999</v>
      </c>
      <c r="D15" s="5">
        <v>25203.301857585142</v>
      </c>
      <c r="E15" s="5">
        <v>2389.6848304093564</v>
      </c>
      <c r="F15" s="5">
        <v>230.59236326109394</v>
      </c>
      <c r="G15" s="5">
        <v>1169.715238390093</v>
      </c>
      <c r="H15" s="5">
        <v>414.37743309253528</v>
      </c>
      <c r="I15" s="5">
        <v>211.8700371517028</v>
      </c>
      <c r="J15" s="5">
        <v>29.563123495012043</v>
      </c>
    </row>
    <row r="16" spans="1:10" ht="15.75">
      <c r="A16" s="15" t="s">
        <v>18</v>
      </c>
      <c r="B16" s="5">
        <v>72513.218931672789</v>
      </c>
      <c r="C16" s="5">
        <v>15724.721553186046</v>
      </c>
      <c r="D16" s="5">
        <v>51604.244292416617</v>
      </c>
      <c r="E16" s="5">
        <v>8740.3206844664346</v>
      </c>
      <c r="F16" s="5">
        <v>2343.1866088885099</v>
      </c>
      <c r="G16" s="5">
        <v>4666.7399129915557</v>
      </c>
      <c r="H16" s="5">
        <v>1710.7490731041541</v>
      </c>
      <c r="I16" s="5">
        <v>1034.1071398106287</v>
      </c>
      <c r="J16" s="5">
        <v>525.40891990104933</v>
      </c>
    </row>
    <row r="17" spans="1:10" ht="31.5">
      <c r="A17" s="14" t="s">
        <v>19</v>
      </c>
      <c r="B17" s="5">
        <v>28565.669146549928</v>
      </c>
      <c r="C17" s="5">
        <v>1181.916132465255</v>
      </c>
      <c r="D17" s="5">
        <v>5318.6119588697302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15.75">
      <c r="A18" s="14" t="s">
        <v>20</v>
      </c>
      <c r="B18" s="5">
        <v>27371.35001099659</v>
      </c>
      <c r="C18" s="5">
        <v>15975.337453791713</v>
      </c>
      <c r="D18" s="5">
        <v>550.77418001271383</v>
      </c>
      <c r="E18" s="5">
        <v>0</v>
      </c>
      <c r="F18" s="26">
        <v>0</v>
      </c>
      <c r="G18" s="5">
        <v>0</v>
      </c>
      <c r="H18" s="5">
        <v>0</v>
      </c>
      <c r="I18" s="5">
        <v>0</v>
      </c>
      <c r="J18" s="5">
        <v>0</v>
      </c>
    </row>
    <row r="19" spans="1:10" ht="15.75">
      <c r="A19" s="24" t="s">
        <v>96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15.75">
      <c r="A20" s="14" t="s">
        <v>21</v>
      </c>
      <c r="B20" s="5">
        <v>70.914826118263079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ht="15.75">
      <c r="A21" s="24" t="s">
        <v>97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ht="15.75">
      <c r="A22" s="24" t="s">
        <v>98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ht="15.75">
      <c r="A23" s="24" t="s">
        <v>99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ht="15.75">
      <c r="A24" s="14" t="s">
        <v>22</v>
      </c>
      <c r="B24" s="5">
        <v>0</v>
      </c>
      <c r="C24" s="5">
        <v>0</v>
      </c>
      <c r="D24" s="5">
        <v>16.869152384563161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15.75">
      <c r="A25" s="21" t="s">
        <v>100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7" customFormat="1" ht="15.75">
      <c r="A26" s="8" t="s">
        <v>23</v>
      </c>
      <c r="B26" s="6">
        <f>SUM(B14:B24)</f>
        <v>232447.02989606379</v>
      </c>
      <c r="C26" s="6">
        <f t="shared" ref="C26:J26" si="2">SUM(C14:C24)</f>
        <v>59908.206528215174</v>
      </c>
      <c r="D26" s="6">
        <f t="shared" si="2"/>
        <v>178110.08660288731</v>
      </c>
      <c r="E26" s="6">
        <f t="shared" si="2"/>
        <v>24694.434724586776</v>
      </c>
      <c r="F26" s="6">
        <f t="shared" si="2"/>
        <v>3128.6478738837077</v>
      </c>
      <c r="G26" s="6">
        <f t="shared" si="2"/>
        <v>12766.536538664885</v>
      </c>
      <c r="H26" s="6">
        <f t="shared" si="2"/>
        <v>4616.2566796070942</v>
      </c>
      <c r="I26" s="6">
        <f t="shared" si="2"/>
        <v>2618.6997203149326</v>
      </c>
      <c r="J26" s="6">
        <f t="shared" si="2"/>
        <v>827.59763044808449</v>
      </c>
    </row>
    <row r="27" spans="1:10" ht="15.75">
      <c r="A27" s="15" t="s">
        <v>24</v>
      </c>
      <c r="B27" s="5">
        <v>282.43053074792243</v>
      </c>
      <c r="C27" s="5">
        <v>90.872576177285325</v>
      </c>
      <c r="D27" s="5">
        <v>487.46580831024932</v>
      </c>
      <c r="E27" s="5">
        <v>43.813236565096958</v>
      </c>
      <c r="F27" s="5">
        <v>7.9578349030470914</v>
      </c>
      <c r="G27" s="5">
        <v>22.018896398891965</v>
      </c>
      <c r="H27" s="5">
        <v>8.0924609418282554</v>
      </c>
      <c r="I27" s="5">
        <v>4.9662648199445982</v>
      </c>
      <c r="J27" s="5">
        <v>1.6901850415512467</v>
      </c>
    </row>
    <row r="28" spans="1:10" ht="15.75">
      <c r="A28" s="15" t="s">
        <v>25</v>
      </c>
      <c r="B28" s="5">
        <v>3131.7630823928894</v>
      </c>
      <c r="C28" s="5">
        <v>1189.3822159193051</v>
      </c>
      <c r="D28" s="5">
        <v>4759.4854688904425</v>
      </c>
      <c r="E28" s="5">
        <v>591.90770718066517</v>
      </c>
      <c r="F28" s="5">
        <v>5.7721090582243084</v>
      </c>
      <c r="G28" s="5">
        <v>279.20583241785681</v>
      </c>
      <c r="H28" s="5">
        <v>101.31430420453411</v>
      </c>
      <c r="I28" s="5">
        <v>58.541083791071607</v>
      </c>
      <c r="J28" s="5">
        <v>12.161377409367821</v>
      </c>
    </row>
    <row r="29" spans="1:10" ht="15.75">
      <c r="A29" s="14" t="s">
        <v>26</v>
      </c>
      <c r="B29" s="5">
        <v>90292.723420854702</v>
      </c>
      <c r="C29" s="5">
        <v>15776.794611282052</v>
      </c>
      <c r="D29" s="5">
        <v>123082.37614666666</v>
      </c>
      <c r="E29" s="5">
        <v>0</v>
      </c>
      <c r="F29" s="5">
        <v>2308.5448707692308</v>
      </c>
      <c r="G29" s="5">
        <v>9493.5284594871791</v>
      </c>
      <c r="H29" s="5">
        <v>3444.8676068376067</v>
      </c>
      <c r="I29" s="5">
        <v>1988.562394188034</v>
      </c>
      <c r="J29" s="5">
        <v>0</v>
      </c>
    </row>
    <row r="30" spans="1:10" ht="15.75">
      <c r="A30" s="15" t="s">
        <v>27</v>
      </c>
      <c r="B30" s="5">
        <v>471.42608408903538</v>
      </c>
      <c r="C30" s="5">
        <v>216.09220115416323</v>
      </c>
      <c r="D30" s="5">
        <v>1250.1886892003297</v>
      </c>
      <c r="E30" s="5">
        <v>68.425523495465782</v>
      </c>
      <c r="F30" s="5">
        <v>2.4732069249793898</v>
      </c>
      <c r="G30" s="5">
        <v>49.661995053586146</v>
      </c>
      <c r="H30" s="5">
        <v>18.367815333882934</v>
      </c>
      <c r="I30" s="5">
        <v>11.541764220939818</v>
      </c>
      <c r="J30" s="5">
        <v>1.7807089859851606</v>
      </c>
    </row>
    <row r="31" spans="1:10" ht="15.75">
      <c r="A31" s="15" t="s">
        <v>28</v>
      </c>
      <c r="B31" s="5">
        <v>18287.269648562298</v>
      </c>
      <c r="C31" s="5">
        <v>5828.3582492012783</v>
      </c>
      <c r="D31" s="5">
        <v>24172.414527795525</v>
      </c>
      <c r="E31" s="5">
        <v>1959.1093495207667</v>
      </c>
      <c r="F31" s="5">
        <v>266.44225686900961</v>
      </c>
      <c r="G31" s="5">
        <v>1239.1381035143768</v>
      </c>
      <c r="H31" s="5">
        <v>453.52898913738017</v>
      </c>
      <c r="I31" s="5">
        <v>273.29520766773163</v>
      </c>
      <c r="J31" s="5">
        <v>55.834504792332268</v>
      </c>
    </row>
    <row r="32" spans="1:10" ht="15.75">
      <c r="A32" s="15" t="s">
        <v>29</v>
      </c>
      <c r="B32" s="5">
        <v>11978.296454526182</v>
      </c>
      <c r="C32" s="5">
        <v>5843.544625821497</v>
      </c>
      <c r="D32" s="5">
        <v>34939.523346194612</v>
      </c>
      <c r="E32" s="5">
        <v>1753.0633877464491</v>
      </c>
      <c r="F32" s="5">
        <v>40.904812380750478</v>
      </c>
      <c r="G32" s="5">
        <v>1255.3920661437353</v>
      </c>
      <c r="H32" s="5">
        <v>455.79648081407674</v>
      </c>
      <c r="I32" s="5">
        <v>263.92953656985372</v>
      </c>
      <c r="J32" s="5">
        <v>20.452406190375239</v>
      </c>
    </row>
    <row r="33" spans="1:10" ht="15.75">
      <c r="A33" s="15" t="s">
        <v>30</v>
      </c>
      <c r="B33" s="5">
        <v>469.26193058568333</v>
      </c>
      <c r="C33" s="5">
        <v>180.25107809110631</v>
      </c>
      <c r="D33" s="5">
        <v>670.23019956616054</v>
      </c>
      <c r="E33" s="5">
        <v>52.507053145336229</v>
      </c>
      <c r="F33" s="5">
        <v>2.5751117136659438</v>
      </c>
      <c r="G33" s="5">
        <v>36.729121475054235</v>
      </c>
      <c r="H33" s="5">
        <v>13.132592190889373</v>
      </c>
      <c r="I33" s="5">
        <v>7.0460921908893708</v>
      </c>
      <c r="J33" s="5">
        <v>0.56182212581344904</v>
      </c>
    </row>
    <row r="34" spans="1:10" ht="15.75">
      <c r="A34" s="15" t="s">
        <v>31</v>
      </c>
      <c r="B34" s="5">
        <v>2511.8219021488871</v>
      </c>
      <c r="C34" s="5">
        <v>1029.0266534919417</v>
      </c>
      <c r="D34" s="5">
        <v>3857.86697313891</v>
      </c>
      <c r="E34" s="5">
        <v>240.74003875671531</v>
      </c>
      <c r="F34" s="5">
        <v>37.090288181120492</v>
      </c>
      <c r="G34" s="5">
        <v>199.87068303914046</v>
      </c>
      <c r="H34" s="5">
        <v>73.901765157329237</v>
      </c>
      <c r="I34" s="5">
        <v>46.608499616270144</v>
      </c>
      <c r="J34" s="5">
        <v>1.6795855717574828</v>
      </c>
    </row>
    <row r="35" spans="1:10" ht="15.75">
      <c r="A35" s="9" t="s">
        <v>32</v>
      </c>
      <c r="B35" s="5">
        <v>0</v>
      </c>
      <c r="C35" s="5">
        <v>0</v>
      </c>
      <c r="D35" s="5">
        <v>2718.3993040392138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7" customFormat="1" ht="15.75">
      <c r="A36" s="10" t="s">
        <v>33</v>
      </c>
      <c r="B36" s="6">
        <f>SUM(B27:B35)</f>
        <v>127424.9930539076</v>
      </c>
      <c r="C36" s="6">
        <f t="shared" ref="C36:J36" si="3">SUM(C27:C35)</f>
        <v>30154.322211138631</v>
      </c>
      <c r="D36" s="6">
        <f t="shared" si="3"/>
        <v>195937.95046380212</v>
      </c>
      <c r="E36" s="6">
        <f t="shared" si="3"/>
        <v>4709.5662964104949</v>
      </c>
      <c r="F36" s="6">
        <f t="shared" si="3"/>
        <v>2671.7604908000285</v>
      </c>
      <c r="G36" s="6">
        <f t="shared" si="3"/>
        <v>12575.545157529821</v>
      </c>
      <c r="H36" s="6">
        <f t="shared" si="3"/>
        <v>4569.0020146175275</v>
      </c>
      <c r="I36" s="6">
        <f t="shared" si="3"/>
        <v>2654.4908430647351</v>
      </c>
      <c r="J36" s="6">
        <f t="shared" si="3"/>
        <v>94.160590117182679</v>
      </c>
    </row>
    <row r="37" spans="1:10" ht="15.75">
      <c r="A37" s="14" t="s">
        <v>34</v>
      </c>
      <c r="B37" s="5">
        <v>100648.72400910566</v>
      </c>
      <c r="C37" s="5">
        <v>16262.543982747166</v>
      </c>
      <c r="D37" s="5">
        <v>113358.45718704732</v>
      </c>
      <c r="E37" s="5">
        <v>0</v>
      </c>
      <c r="F37" s="5">
        <v>1786.1793554149285</v>
      </c>
      <c r="G37" s="5">
        <v>12322.622700983542</v>
      </c>
      <c r="H37" s="5">
        <v>4424.0111446340852</v>
      </c>
      <c r="I37" s="5">
        <v>2425.1134090686301</v>
      </c>
      <c r="J37" s="5">
        <v>0</v>
      </c>
    </row>
    <row r="38" spans="1:10" ht="15.75">
      <c r="A38" s="15" t="s">
        <v>35</v>
      </c>
      <c r="B38" s="5">
        <v>19487.768344383199</v>
      </c>
      <c r="C38" s="5">
        <v>7239.3044018321561</v>
      </c>
      <c r="D38" s="5">
        <v>29741.471628289728</v>
      </c>
      <c r="E38" s="5">
        <v>2410.1305833398028</v>
      </c>
      <c r="F38" s="5">
        <v>295.70778324664235</v>
      </c>
      <c r="G38" s="5">
        <v>1755.4363757472245</v>
      </c>
      <c r="H38" s="5">
        <v>636.9045071034858</v>
      </c>
      <c r="I38" s="5">
        <v>365.91716823228006</v>
      </c>
      <c r="J38" s="5">
        <v>41.536992469528762</v>
      </c>
    </row>
    <row r="39" spans="1:10" s="7" customFormat="1" ht="15.75">
      <c r="A39" s="16" t="s">
        <v>36</v>
      </c>
      <c r="B39" s="6">
        <f>SUM(B37:B38)</f>
        <v>120136.49235348887</v>
      </c>
      <c r="C39" s="6">
        <f t="shared" ref="C39:J39" si="4">SUM(C37:C38)</f>
        <v>23501.848384579323</v>
      </c>
      <c r="D39" s="6">
        <f t="shared" si="4"/>
        <v>143099.92881533704</v>
      </c>
      <c r="E39" s="6">
        <f t="shared" si="4"/>
        <v>2410.1305833398028</v>
      </c>
      <c r="F39" s="6">
        <f t="shared" si="4"/>
        <v>2081.887138661571</v>
      </c>
      <c r="G39" s="6">
        <f t="shared" si="4"/>
        <v>14078.059076730766</v>
      </c>
      <c r="H39" s="6">
        <f t="shared" si="4"/>
        <v>5060.9156517375714</v>
      </c>
      <c r="I39" s="6">
        <f t="shared" si="4"/>
        <v>2791.03057730091</v>
      </c>
      <c r="J39" s="6">
        <f t="shared" si="4"/>
        <v>41.536992469528762</v>
      </c>
    </row>
    <row r="40" spans="1:10" ht="15.75">
      <c r="A40" s="14" t="s">
        <v>37</v>
      </c>
      <c r="B40" s="5">
        <v>90745.955466637897</v>
      </c>
      <c r="C40" s="5">
        <v>18831.137062408976</v>
      </c>
      <c r="D40" s="5">
        <v>308541.60435508925</v>
      </c>
      <c r="E40" s="5">
        <v>79965.5350921301</v>
      </c>
      <c r="F40" s="5">
        <v>0</v>
      </c>
      <c r="G40" s="5">
        <v>0</v>
      </c>
      <c r="H40" s="5">
        <v>0</v>
      </c>
      <c r="I40" s="5">
        <v>0</v>
      </c>
      <c r="J40" s="5">
        <v>726.69840773504495</v>
      </c>
    </row>
    <row r="41" spans="1:10" ht="31.5">
      <c r="A41" s="14" t="s">
        <v>38</v>
      </c>
      <c r="B41" s="5">
        <v>123755.1677166391</v>
      </c>
      <c r="C41" s="5">
        <v>21582.964641557253</v>
      </c>
      <c r="D41" s="5">
        <v>167438.31323981838</v>
      </c>
      <c r="E41" s="5">
        <v>0</v>
      </c>
      <c r="F41" s="5">
        <v>2437.0456017459255</v>
      </c>
      <c r="G41" s="5">
        <v>14878.96345052624</v>
      </c>
      <c r="H41" s="5">
        <v>5367.4949487838358</v>
      </c>
      <c r="I41" s="5">
        <v>3011.9116887606042</v>
      </c>
      <c r="J41" s="5">
        <v>0</v>
      </c>
    </row>
    <row r="42" spans="1:10" ht="15.75">
      <c r="A42" s="15" t="s">
        <v>39</v>
      </c>
      <c r="B42" s="5">
        <v>70609.178161164193</v>
      </c>
      <c r="C42" s="5">
        <v>15657.139181655151</v>
      </c>
      <c r="D42" s="5">
        <v>69620.850089431129</v>
      </c>
      <c r="E42" s="5">
        <v>8417.2825301778612</v>
      </c>
      <c r="F42" s="5">
        <v>4182.8962516536822</v>
      </c>
      <c r="G42" s="5">
        <v>4537.4085922093191</v>
      </c>
      <c r="H42" s="5">
        <v>1644.8407683668968</v>
      </c>
      <c r="I42" s="5">
        <v>944.7166250183742</v>
      </c>
      <c r="J42" s="5">
        <v>212.91179585476993</v>
      </c>
    </row>
    <row r="43" spans="1:10" ht="15.75">
      <c r="A43" s="15" t="s">
        <v>40</v>
      </c>
      <c r="B43" s="5">
        <v>868.81923183968831</v>
      </c>
      <c r="C43" s="5">
        <v>536.32236849429444</v>
      </c>
      <c r="D43" s="5">
        <v>1387.42275535764</v>
      </c>
      <c r="E43" s="5">
        <v>123.23372390759812</v>
      </c>
      <c r="F43" s="5">
        <v>17.774486501530756</v>
      </c>
      <c r="G43" s="5">
        <v>83.627887559142778</v>
      </c>
      <c r="H43" s="5">
        <v>30.194469802393542</v>
      </c>
      <c r="I43" s="5">
        <v>17.029287503478987</v>
      </c>
      <c r="J43" s="5">
        <v>2.649596437517395</v>
      </c>
    </row>
    <row r="44" spans="1:10" ht="15.75">
      <c r="A44" s="15" t="s">
        <v>41</v>
      </c>
      <c r="B44" s="5">
        <v>10250.123538189262</v>
      </c>
      <c r="C44" s="5">
        <v>2385.8655107748896</v>
      </c>
      <c r="D44" s="5">
        <v>11625.606054342921</v>
      </c>
      <c r="E44" s="5">
        <v>1859.5031058056006</v>
      </c>
      <c r="F44" s="5">
        <v>97.153131415483912</v>
      </c>
      <c r="G44" s="5">
        <v>789.90317479265707</v>
      </c>
      <c r="H44" s="5">
        <v>281.94742686608595</v>
      </c>
      <c r="I44" s="5">
        <v>149.81931540410176</v>
      </c>
      <c r="J44" s="5">
        <v>21.679578859700868</v>
      </c>
    </row>
    <row r="45" spans="1:10" ht="15.75">
      <c r="A45" s="15" t="s">
        <v>42</v>
      </c>
      <c r="B45" s="5">
        <v>55194.860650617891</v>
      </c>
      <c r="C45" s="5">
        <v>14939.977955412753</v>
      </c>
      <c r="D45" s="5">
        <v>99394.691300049424</v>
      </c>
      <c r="E45" s="5">
        <v>7634.3629776569451</v>
      </c>
      <c r="F45" s="5">
        <v>191.63801285219969</v>
      </c>
      <c r="G45" s="5">
        <v>4220.710380622837</v>
      </c>
      <c r="H45" s="5">
        <v>1536.2170520019772</v>
      </c>
      <c r="I45" s="5">
        <v>899.76384083044979</v>
      </c>
      <c r="J45" s="5">
        <v>179.17686791893226</v>
      </c>
    </row>
    <row r="46" spans="1:10" ht="15.75">
      <c r="A46" s="15" t="s">
        <v>43</v>
      </c>
      <c r="B46" s="5">
        <v>7879.1482476477613</v>
      </c>
      <c r="C46" s="5">
        <v>2269.1347341061496</v>
      </c>
      <c r="D46" s="5">
        <v>8271.3578728491957</v>
      </c>
      <c r="E46" s="5">
        <v>1090.063939283672</v>
      </c>
      <c r="F46" s="5">
        <v>156.92850860321255</v>
      </c>
      <c r="G46" s="5">
        <v>705.07667515724904</v>
      </c>
      <c r="H46" s="5">
        <v>251.52537921713363</v>
      </c>
      <c r="I46" s="5">
        <v>133.46188490928941</v>
      </c>
      <c r="J46" s="5">
        <v>13.749545147372251</v>
      </c>
    </row>
    <row r="47" spans="1:10" ht="31.5">
      <c r="A47" s="9" t="s">
        <v>44</v>
      </c>
      <c r="B47" s="5">
        <v>19100.692402831573</v>
      </c>
      <c r="C47" s="5">
        <v>4337.5322452250566</v>
      </c>
      <c r="D47" s="5">
        <v>30267.182332042208</v>
      </c>
      <c r="E47" s="5">
        <v>0</v>
      </c>
      <c r="F47" s="5">
        <v>36.435154267396818</v>
      </c>
      <c r="G47" s="5">
        <v>1098.2596500601041</v>
      </c>
      <c r="H47" s="5">
        <v>411.19674101776411</v>
      </c>
      <c r="I47" s="5">
        <v>272.39962334713505</v>
      </c>
      <c r="J47" s="5">
        <v>0</v>
      </c>
    </row>
    <row r="48" spans="1:10" ht="31.5">
      <c r="A48" s="9" t="s">
        <v>45</v>
      </c>
      <c r="B48" s="5">
        <v>73109.327324122496</v>
      </c>
      <c r="C48" s="5">
        <v>13895.241783083666</v>
      </c>
      <c r="D48" s="5">
        <v>45375.777779909542</v>
      </c>
      <c r="E48" s="5">
        <v>13032.723489423985</v>
      </c>
      <c r="F48" s="5">
        <v>82.665426311752213</v>
      </c>
      <c r="G48" s="5">
        <v>6512.1457219288122</v>
      </c>
      <c r="H48" s="5">
        <v>2342.5143731186686</v>
      </c>
      <c r="I48" s="5">
        <v>1296.1005550843349</v>
      </c>
      <c r="J48" s="5">
        <v>130.74731879700573</v>
      </c>
    </row>
    <row r="49" spans="1:10" ht="15.75">
      <c r="A49" s="14" t="s">
        <v>46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ht="15.75">
      <c r="A50" s="9" t="s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ht="31.5">
      <c r="A51" s="9" t="s">
        <v>48</v>
      </c>
      <c r="B51" s="5">
        <v>3338.6502638344077</v>
      </c>
      <c r="C51" s="5">
        <v>3120.2459641372552</v>
      </c>
      <c r="D51" s="5">
        <v>358.82444798092428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ht="15.75">
      <c r="A52" s="14" t="s">
        <v>49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ht="15.75">
      <c r="A53" s="14" t="s">
        <v>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5.75">
      <c r="A54" s="14" t="s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5.75">
      <c r="A55" s="14" t="s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ht="15.75">
      <c r="A56" s="14" t="s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7" customFormat="1" ht="15.75">
      <c r="A57" s="8" t="s">
        <v>54</v>
      </c>
      <c r="B57" s="6">
        <f>SUM(B40:B56)</f>
        <v>454851.92300352425</v>
      </c>
      <c r="C57" s="6">
        <f t="shared" ref="C57:J57" si="5">SUM(C40:C56)</f>
        <v>97555.561446855441</v>
      </c>
      <c r="D57" s="6">
        <f t="shared" si="5"/>
        <v>742281.63022687077</v>
      </c>
      <c r="E57" s="6">
        <f t="shared" si="5"/>
        <v>112122.70485838577</v>
      </c>
      <c r="F57" s="6">
        <f t="shared" si="5"/>
        <v>7202.5365733511835</v>
      </c>
      <c r="G57" s="6">
        <f t="shared" si="5"/>
        <v>32826.095532856358</v>
      </c>
      <c r="H57" s="6">
        <f t="shared" si="5"/>
        <v>11865.931159174756</v>
      </c>
      <c r="I57" s="6">
        <f t="shared" si="5"/>
        <v>6725.2028208577685</v>
      </c>
      <c r="J57" s="6">
        <f t="shared" si="5"/>
        <v>1287.6131107503434</v>
      </c>
    </row>
    <row r="58" spans="1:10" ht="15.75">
      <c r="A58" s="9" t="s">
        <v>55</v>
      </c>
      <c r="B58" s="5">
        <v>2843.6732085561498</v>
      </c>
      <c r="C58" s="5">
        <v>0</v>
      </c>
      <c r="D58" s="5">
        <v>3787.2486096256689</v>
      </c>
      <c r="E58" s="5">
        <v>0</v>
      </c>
      <c r="F58" s="5">
        <v>0</v>
      </c>
      <c r="G58" s="5">
        <v>290.32411764705887</v>
      </c>
      <c r="H58" s="5">
        <v>116.62090909090909</v>
      </c>
      <c r="I58" s="5">
        <v>97.048716577540119</v>
      </c>
      <c r="J58" s="5">
        <v>0</v>
      </c>
    </row>
    <row r="59" spans="1:10" ht="15.75">
      <c r="A59" s="9" t="s">
        <v>56</v>
      </c>
      <c r="B59" s="5">
        <v>4448.8052226258442</v>
      </c>
      <c r="C59" s="5">
        <v>38.029924234561499</v>
      </c>
      <c r="D59" s="5">
        <v>2211.8048780487807</v>
      </c>
      <c r="E59" s="5">
        <v>0</v>
      </c>
      <c r="F59" s="5">
        <v>7.603703165542294</v>
      </c>
      <c r="G59" s="5">
        <v>149.2618910223145</v>
      </c>
      <c r="H59" s="5">
        <v>60.846737934613387</v>
      </c>
      <c r="I59" s="5">
        <v>53.237330565646083</v>
      </c>
      <c r="J59" s="5">
        <v>0</v>
      </c>
    </row>
    <row r="60" spans="1:10" ht="15.75">
      <c r="A60" s="9" t="s">
        <v>57</v>
      </c>
      <c r="B60" s="5">
        <v>30552.610434366066</v>
      </c>
      <c r="C60" s="5">
        <v>780.05681067472835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ht="15.75">
      <c r="A61" s="9" t="s">
        <v>58</v>
      </c>
      <c r="B61" s="5">
        <v>22043.168656040449</v>
      </c>
      <c r="C61" s="5">
        <v>597.28028317027577</v>
      </c>
      <c r="D61" s="5">
        <v>22087.95834406947</v>
      </c>
      <c r="E61" s="5">
        <v>695.10827745410563</v>
      </c>
      <c r="F61" s="5">
        <v>456.71394261844563</v>
      </c>
      <c r="G61" s="5">
        <v>736.81477410135199</v>
      </c>
      <c r="H61" s="5">
        <v>261.05177531054193</v>
      </c>
      <c r="I61" s="5">
        <v>133.87476486753874</v>
      </c>
      <c r="J61" s="5">
        <v>0</v>
      </c>
    </row>
    <row r="62" spans="1:10" ht="31.5">
      <c r="A62" s="14" t="s">
        <v>59</v>
      </c>
      <c r="B62" s="5">
        <v>0</v>
      </c>
      <c r="C62" s="5">
        <v>3042.2337305663627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ht="15.75">
      <c r="A63" s="14" t="s">
        <v>60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ht="15.75">
      <c r="A64" s="21" t="s">
        <v>101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ht="15.75">
      <c r="A65" s="24" t="s">
        <v>102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ht="15.75">
      <c r="A66" s="24" t="s">
        <v>103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ht="15.75">
      <c r="A67" s="24" t="s">
        <v>104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ht="15.75">
      <c r="A68" s="25" t="s">
        <v>61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ht="15.75">
      <c r="A69" s="21" t="s">
        <v>105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ht="15.75">
      <c r="A70" s="14" t="s">
        <v>62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ht="15.75">
      <c r="A71" s="9" t="s">
        <v>63</v>
      </c>
      <c r="B71" s="5">
        <v>0</v>
      </c>
      <c r="C71" s="5">
        <v>0</v>
      </c>
      <c r="D71" s="5">
        <v>189.8121277762593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7" customFormat="1" ht="15.75">
      <c r="A72" s="10" t="s">
        <v>64</v>
      </c>
      <c r="B72" s="6">
        <f>SUM(B58:B71)</f>
        <v>59888.257521588508</v>
      </c>
      <c r="C72" s="6">
        <f t="shared" ref="C72:J72" si="6">SUM(C58:C71)</f>
        <v>4457.6007486459284</v>
      </c>
      <c r="D72" s="6">
        <f t="shared" si="6"/>
        <v>28276.823959520178</v>
      </c>
      <c r="E72" s="6">
        <f t="shared" si="6"/>
        <v>695.10827745410563</v>
      </c>
      <c r="F72" s="6">
        <f t="shared" si="6"/>
        <v>464.31764578398793</v>
      </c>
      <c r="G72" s="6">
        <f t="shared" si="6"/>
        <v>1176.4007827707253</v>
      </c>
      <c r="H72" s="6">
        <f t="shared" si="6"/>
        <v>438.51942233606439</v>
      </c>
      <c r="I72" s="6">
        <f t="shared" si="6"/>
        <v>284.16081201072495</v>
      </c>
      <c r="J72" s="6">
        <f t="shared" si="6"/>
        <v>0</v>
      </c>
    </row>
    <row r="73" spans="1:10" ht="15.75">
      <c r="A73" s="15" t="s">
        <v>65</v>
      </c>
      <c r="B73" s="5">
        <v>995.30986577526357</v>
      </c>
      <c r="C73" s="5">
        <v>240.07198920030856</v>
      </c>
      <c r="D73" s="5">
        <v>2946.9947549498584</v>
      </c>
      <c r="E73" s="5">
        <v>92.464009771149406</v>
      </c>
      <c r="F73" s="5">
        <v>5.9614296734379018</v>
      </c>
      <c r="G73" s="5">
        <v>67.314973515042425</v>
      </c>
      <c r="H73" s="5">
        <v>24.404602725636412</v>
      </c>
      <c r="I73" s="5">
        <v>14.033950629982002</v>
      </c>
      <c r="J73" s="5">
        <v>1.6148022627924916</v>
      </c>
    </row>
    <row r="74" spans="1:10" ht="15.75">
      <c r="A74" s="15" t="s">
        <v>66</v>
      </c>
      <c r="B74" s="5">
        <v>390.36360287345735</v>
      </c>
      <c r="C74" s="5">
        <v>159.87517111806963</v>
      </c>
      <c r="D74" s="5">
        <v>1062.3995210904402</v>
      </c>
      <c r="E74" s="5">
        <v>47.690961871431206</v>
      </c>
      <c r="F74" s="5">
        <v>1.4387334684103885</v>
      </c>
      <c r="G74" s="5">
        <v>39.571028918769571</v>
      </c>
      <c r="H74" s="5">
        <v>14.235012709522932</v>
      </c>
      <c r="I74" s="5">
        <v>7.9139591084914356</v>
      </c>
      <c r="J74" s="5">
        <v>3.237612820040523</v>
      </c>
    </row>
    <row r="75" spans="1:10" ht="15.75">
      <c r="A75" s="15" t="s">
        <v>67</v>
      </c>
      <c r="B75" s="5">
        <v>5317.3004725813644</v>
      </c>
      <c r="C75" s="5">
        <v>2929.1127953633527</v>
      </c>
      <c r="D75" s="5">
        <v>15153.495568435132</v>
      </c>
      <c r="E75" s="5">
        <v>859.20251448952297</v>
      </c>
      <c r="F75" s="5">
        <v>20.503789567543468</v>
      </c>
      <c r="G75" s="5">
        <v>613.15703967900129</v>
      </c>
      <c r="H75" s="5">
        <v>221.64010699955415</v>
      </c>
      <c r="I75" s="5">
        <v>125.95185020062416</v>
      </c>
      <c r="J75" s="5">
        <v>29.291127953633527</v>
      </c>
    </row>
    <row r="76" spans="1:10" ht="15.75">
      <c r="A76" s="15" t="s">
        <v>68</v>
      </c>
      <c r="B76" s="5">
        <v>14380.512014611872</v>
      </c>
      <c r="C76" s="5">
        <v>3513.9676511415523</v>
      </c>
      <c r="D76" s="5">
        <v>16080.320761643834</v>
      </c>
      <c r="E76" s="5">
        <v>949.72381552511411</v>
      </c>
      <c r="F76" s="5">
        <v>361.47116164383561</v>
      </c>
      <c r="G76" s="5">
        <v>897.39230867579909</v>
      </c>
      <c r="H76" s="5">
        <v>325.61826484018263</v>
      </c>
      <c r="I76" s="5">
        <v>188.97488584474885</v>
      </c>
      <c r="J76" s="5">
        <v>93.999015525114146</v>
      </c>
    </row>
    <row r="77" spans="1:10" ht="15.75">
      <c r="A77" s="15" t="s">
        <v>69</v>
      </c>
      <c r="B77" s="5">
        <v>18315.412940751572</v>
      </c>
      <c r="C77" s="5">
        <v>6180.6111259781583</v>
      </c>
      <c r="D77" s="5">
        <v>43043.368714764809</v>
      </c>
      <c r="E77" s="5">
        <v>2337.2914527474418</v>
      </c>
      <c r="F77" s="5">
        <v>43.65362455929143</v>
      </c>
      <c r="G77" s="5">
        <v>1486.9515865508642</v>
      </c>
      <c r="H77" s="5">
        <v>534.75690085131998</v>
      </c>
      <c r="I77" s="5">
        <v>294.66196577521714</v>
      </c>
      <c r="J77" s="5">
        <v>53.650304583369163</v>
      </c>
    </row>
    <row r="78" spans="1:10" ht="15.75">
      <c r="A78" s="15" t="s">
        <v>70</v>
      </c>
      <c r="B78" s="5">
        <v>585.11533264590639</v>
      </c>
      <c r="C78" s="5">
        <v>262.92998556403381</v>
      </c>
      <c r="D78" s="5">
        <v>1785.5803778098577</v>
      </c>
      <c r="E78" s="5">
        <v>73.989714580325852</v>
      </c>
      <c r="F78" s="5">
        <v>5.4073004743246029</v>
      </c>
      <c r="G78" s="5">
        <v>60.741828418230568</v>
      </c>
      <c r="H78" s="5">
        <v>22.079630026809649</v>
      </c>
      <c r="I78" s="5">
        <v>12.797458032584039</v>
      </c>
      <c r="J78" s="5">
        <v>4.3258403794596827</v>
      </c>
    </row>
    <row r="79" spans="1:10" ht="15.75">
      <c r="A79" s="15" t="s">
        <v>71</v>
      </c>
      <c r="B79" s="5">
        <v>11638.694015572859</v>
      </c>
      <c r="C79" s="5">
        <v>3719.6807119021137</v>
      </c>
      <c r="D79" s="5">
        <v>31063.338286985538</v>
      </c>
      <c r="E79" s="5">
        <v>1123.7414015572858</v>
      </c>
      <c r="F79" s="5">
        <v>412.09842046718575</v>
      </c>
      <c r="G79" s="5">
        <v>1007.2525027808676</v>
      </c>
      <c r="H79" s="5">
        <v>366.09957730812016</v>
      </c>
      <c r="I79" s="5">
        <v>212.40987764182424</v>
      </c>
      <c r="J79" s="5">
        <v>34.264204671857613</v>
      </c>
    </row>
    <row r="80" spans="1:10" ht="15.75">
      <c r="A80" s="15" t="s">
        <v>72</v>
      </c>
      <c r="B80" s="5">
        <v>13332.681741573035</v>
      </c>
      <c r="C80" s="5">
        <v>3479.0457865168537</v>
      </c>
      <c r="D80" s="5">
        <v>15290.55842696629</v>
      </c>
      <c r="E80" s="5">
        <v>1295.6460674157304</v>
      </c>
      <c r="F80" s="5">
        <v>233.21629213483146</v>
      </c>
      <c r="G80" s="5">
        <v>875.28089887640442</v>
      </c>
      <c r="H80" s="5">
        <v>314.7901685393258</v>
      </c>
      <c r="I80" s="5">
        <v>174.6761235955056</v>
      </c>
      <c r="J80" s="5">
        <v>54.705056179775276</v>
      </c>
    </row>
    <row r="81" spans="1:10" ht="15.75">
      <c r="A81" s="15" t="s">
        <v>73</v>
      </c>
      <c r="B81" s="5">
        <v>2956.0960956375834</v>
      </c>
      <c r="C81" s="5">
        <v>1474.6679765100671</v>
      </c>
      <c r="D81" s="5">
        <v>9186.7112953020132</v>
      </c>
      <c r="E81" s="5">
        <v>676.3709580536912</v>
      </c>
      <c r="F81" s="5">
        <v>17.621224832214764</v>
      </c>
      <c r="G81" s="5">
        <v>343.88087248322148</v>
      </c>
      <c r="H81" s="5">
        <v>122.99187751677852</v>
      </c>
      <c r="I81" s="5">
        <v>66.035807046979869</v>
      </c>
      <c r="J81" s="5">
        <v>8.9003204697986575</v>
      </c>
    </row>
    <row r="82" spans="1:10" s="7" customFormat="1" ht="15.75">
      <c r="A82" s="10" t="s">
        <v>74</v>
      </c>
      <c r="B82" s="6">
        <f>SUM(B73:B81)</f>
        <v>67911.486082022908</v>
      </c>
      <c r="C82" s="6">
        <f t="shared" ref="C82:J82" si="7">SUM(C73:C81)</f>
        <v>21959.963193294512</v>
      </c>
      <c r="D82" s="6">
        <f t="shared" si="7"/>
        <v>135612.76770794779</v>
      </c>
      <c r="E82" s="6">
        <f t="shared" si="7"/>
        <v>7456.1208960116937</v>
      </c>
      <c r="F82" s="6">
        <f t="shared" si="7"/>
        <v>1101.3719768210754</v>
      </c>
      <c r="G82" s="6">
        <f t="shared" si="7"/>
        <v>5391.5430398982007</v>
      </c>
      <c r="H82" s="6">
        <f t="shared" si="7"/>
        <v>1946.6161415172501</v>
      </c>
      <c r="I82" s="6">
        <f t="shared" si="7"/>
        <v>1097.4558778759574</v>
      </c>
      <c r="J82" s="6">
        <f t="shared" si="7"/>
        <v>283.98828484584112</v>
      </c>
    </row>
    <row r="83" spans="1:10" ht="31.5">
      <c r="A83" s="9" t="s">
        <v>75</v>
      </c>
      <c r="B83" s="5">
        <v>709.14826118263079</v>
      </c>
      <c r="C83" s="5">
        <v>0</v>
      </c>
      <c r="D83" s="5">
        <v>21274.440743996311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ht="31.5">
      <c r="A84" s="14" t="s">
        <v>76</v>
      </c>
      <c r="B84" s="5">
        <v>0</v>
      </c>
      <c r="C84" s="5">
        <v>0</v>
      </c>
      <c r="D84" s="5">
        <v>4217.7081800435562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ht="47.25">
      <c r="A85" s="14" t="s">
        <v>77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7" customFormat="1" ht="15.75">
      <c r="A86" s="8" t="s">
        <v>78</v>
      </c>
      <c r="B86" s="6">
        <f>SUM(B83:B85)</f>
        <v>709.14826118263079</v>
      </c>
      <c r="C86" s="6">
        <f t="shared" ref="C86:J86" si="8">SUM(C83:C85)</f>
        <v>0</v>
      </c>
      <c r="D86" s="6">
        <f t="shared" si="8"/>
        <v>25492.148924039866</v>
      </c>
      <c r="E86" s="6">
        <f t="shared" si="8"/>
        <v>0</v>
      </c>
      <c r="F86" s="6">
        <f t="shared" si="8"/>
        <v>0</v>
      </c>
      <c r="G86" s="6">
        <f t="shared" si="8"/>
        <v>0</v>
      </c>
      <c r="H86" s="6">
        <f t="shared" si="8"/>
        <v>0</v>
      </c>
      <c r="I86" s="6">
        <f t="shared" si="8"/>
        <v>0</v>
      </c>
      <c r="J86" s="6">
        <f t="shared" si="8"/>
        <v>0</v>
      </c>
    </row>
    <row r="87" spans="1:10" s="7" customFormat="1" ht="15.75">
      <c r="A87" s="22" t="s">
        <v>106</v>
      </c>
      <c r="B87" s="6">
        <f t="shared" ref="B87:J87" si="9">B7+B13+B26+B36+B39+B57+B72+B82+B86</f>
        <v>1074731.8325554479</v>
      </c>
      <c r="C87" s="6">
        <f t="shared" si="9"/>
        <v>333636.16776132549</v>
      </c>
      <c r="D87" s="6">
        <f t="shared" si="9"/>
        <v>1683978.684696801</v>
      </c>
      <c r="E87" s="6">
        <f t="shared" si="9"/>
        <v>152088.06563618866</v>
      </c>
      <c r="F87" s="6">
        <f t="shared" si="9"/>
        <v>16734.35091128312</v>
      </c>
      <c r="G87" s="6">
        <f t="shared" si="9"/>
        <v>79561.963257483003</v>
      </c>
      <c r="H87" s="6">
        <f t="shared" si="9"/>
        <v>28768.023608160765</v>
      </c>
      <c r="I87" s="6">
        <f t="shared" si="9"/>
        <v>16326.969222853601</v>
      </c>
      <c r="J87" s="6">
        <f t="shared" si="9"/>
        <v>2537.8537568801121</v>
      </c>
    </row>
    <row r="89" spans="1:10">
      <c r="C89" s="11"/>
    </row>
  </sheetData>
  <mergeCells count="6">
    <mergeCell ref="A2:J2"/>
    <mergeCell ref="A3:A4"/>
    <mergeCell ref="B3:B4"/>
    <mergeCell ref="C3:C4"/>
    <mergeCell ref="D3:D4"/>
    <mergeCell ref="E3:J3"/>
  </mergeCells>
  <pageMargins left="0.70866141732283472" right="0.17" top="0.35433070866141736" bottom="0.27559055118110237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2019_КС, ВМП, ДС, СМП</vt:lpstr>
      <vt:lpstr>МАКС_КС,ВМП,ДС,СМП</vt:lpstr>
      <vt:lpstr>ВТБ_КС,ВМП,ДС,СМП</vt:lpstr>
      <vt:lpstr>1кв._КС,ВМП,ДС,СМП</vt:lpstr>
      <vt:lpstr>МАКС_1кв._КС,ВМП,ДС,СМП</vt:lpstr>
      <vt:lpstr>ВТБ_1кв._КС,ВМП,ДС,СМП</vt:lpstr>
      <vt:lpstr>Поликлиника_2019</vt:lpstr>
      <vt:lpstr>МАКС_поликлиника</vt:lpstr>
      <vt:lpstr>ВТБ_поликлиника</vt:lpstr>
      <vt:lpstr>П-ка_1кв. 2019</vt:lpstr>
      <vt:lpstr>МАКС_п-ка 1кв. 2019</vt:lpstr>
      <vt:lpstr>ВТБ_п-ка 1кв. 2019</vt:lpstr>
      <vt:lpstr>Услуги_2019</vt:lpstr>
      <vt:lpstr>Услуги_1кв. 2019</vt:lpstr>
      <vt:lpstr>'1кв._КС,ВМП,ДС,СМП'!Заголовки_для_печати</vt:lpstr>
      <vt:lpstr>'2019_КС, ВМП, ДС, СМП'!Заголовки_для_печати</vt:lpstr>
      <vt:lpstr>'ВТБ_1кв._КС,ВМП,ДС,СМП'!Заголовки_для_печати</vt:lpstr>
      <vt:lpstr>'ВТБ_КС,ВМП,ДС,СМП'!Заголовки_для_печати</vt:lpstr>
      <vt:lpstr>'ВТБ_п-ка 1кв. 2019'!Заголовки_для_печати</vt:lpstr>
      <vt:lpstr>ВТБ_поликлиника!Заголовки_для_печати</vt:lpstr>
      <vt:lpstr>'МАКС_1кв._КС,ВМП,ДС,СМП'!Заголовки_для_печати</vt:lpstr>
      <vt:lpstr>'МАКС_КС,ВМП,ДС,СМП'!Заголовки_для_печати</vt:lpstr>
      <vt:lpstr>'МАКС_п-ка 1кв. 2019'!Заголовки_для_печати</vt:lpstr>
      <vt:lpstr>МАКС_поликлиника!Заголовки_для_печати</vt:lpstr>
      <vt:lpstr>'П-ка_1кв. 2019'!Заголовки_для_печати</vt:lpstr>
      <vt:lpstr>Поликлиника_2019!Заголовки_для_печати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2019-01-25T11:51:48Z</dcterms:modified>
</cp:coreProperties>
</file>